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2635" windowHeight="13680" activeTab="0"/>
  </bookViews>
  <sheets>
    <sheet name="ＩＬＡ" sheetId="1" r:id="rId1"/>
    <sheet name="ＩＬＢ" sheetId="2" r:id="rId2"/>
    <sheet name="Sheet3" sheetId="3" r:id="rId3"/>
    <sheet name="８チーム" sheetId="4" r:id="rId4"/>
  </sheets>
  <definedNames>
    <definedName name="_xlnm.Print_Area" localSheetId="3">'８チーム'!$B$1:$K$69</definedName>
    <definedName name="_xlnm.Print_Area" localSheetId="0">'ＩＬＡ'!$A$1:$L$54</definedName>
    <definedName name="_xlnm.Print_Area" localSheetId="1">'ＩＬＢ'!$A$1:$L$58</definedName>
  </definedNames>
  <calcPr fullCalcOnLoad="1"/>
</workbook>
</file>

<file path=xl/sharedStrings.xml><?xml version="1.0" encoding="utf-8"?>
<sst xmlns="http://schemas.openxmlformats.org/spreadsheetml/2006/main" count="654" uniqueCount="81">
  <si>
    <t>節</t>
  </si>
  <si>
    <t>マッチNO</t>
  </si>
  <si>
    <t>対戦カード</t>
  </si>
  <si>
    <t>－</t>
  </si>
  <si>
    <t>主　管</t>
  </si>
  <si>
    <t>時　間</t>
  </si>
  <si>
    <t>月　日</t>
  </si>
  <si>
    <t>会　場</t>
  </si>
  <si>
    <t>審　判</t>
  </si>
  <si>
    <t>－</t>
  </si>
  <si>
    <t>メニーナ</t>
  </si>
  <si>
    <t>ゼブラＬ</t>
  </si>
  <si>
    <t>水沢高校</t>
  </si>
  <si>
    <t>花北青雲</t>
  </si>
  <si>
    <t>不来方高</t>
  </si>
  <si>
    <t>水沢UFC</t>
  </si>
  <si>
    <t>不来方高校</t>
  </si>
  <si>
    <t>水沢高校</t>
  </si>
  <si>
    <t>花北青雲高校</t>
  </si>
  <si>
    <t>水沢UFC</t>
  </si>
  <si>
    <t>花北青雲</t>
  </si>
  <si>
    <t>メニーナ</t>
  </si>
  <si>
    <t>不来方高</t>
  </si>
  <si>
    <t>ジャーニー</t>
  </si>
  <si>
    <t>岩手女子</t>
  </si>
  <si>
    <t>釜石高校</t>
  </si>
  <si>
    <t>宮古高校</t>
  </si>
  <si>
    <t>久慈東高</t>
  </si>
  <si>
    <t>専大北上</t>
  </si>
  <si>
    <t>U15東北女子トレセン</t>
  </si>
  <si>
    <t>U15全国大会</t>
  </si>
  <si>
    <t>U15東北大会</t>
  </si>
  <si>
    <t>期</t>
  </si>
  <si>
    <t>盛岡
運動公園
サッカー場</t>
  </si>
  <si>
    <t>盛岡
運動公園
ラグビー場</t>
  </si>
  <si>
    <t>１ｓｔ　ｓｔａｇｅ</t>
  </si>
  <si>
    <t>2nd　ｓｔａｇｅ</t>
  </si>
  <si>
    <t>２ｎｄ　ｓｔａｇｅ</t>
  </si>
  <si>
    <t>ゼブラＬ</t>
  </si>
  <si>
    <t>奥州市
桜づつみ</t>
  </si>
  <si>
    <t>①</t>
  </si>
  <si>
    <t>②</t>
  </si>
  <si>
    <t>③</t>
  </si>
  <si>
    <t>④</t>
  </si>
  <si>
    <t>⑤</t>
  </si>
  <si>
    <t>⑥</t>
  </si>
  <si>
    <t>⑦</t>
  </si>
  <si>
    <t>⑧</t>
  </si>
  <si>
    <t>⑥</t>
  </si>
  <si>
    <t>④</t>
  </si>
  <si>
    <t>①</t>
  </si>
  <si>
    <t>⑤</t>
  </si>
  <si>
    <t>③</t>
  </si>
  <si>
    <t>⑦</t>
  </si>
  <si>
    <t>②</t>
  </si>
  <si>
    <t>Jouer宮商</t>
  </si>
  <si>
    <t>ジャーニー</t>
  </si>
  <si>
    <t>宮古高校</t>
  </si>
  <si>
    <t>岩手女子</t>
  </si>
  <si>
    <t>釜石高校</t>
  </si>
  <si>
    <t>Jouer宮商</t>
  </si>
  <si>
    <t>久慈東高</t>
  </si>
  <si>
    <t>専大北上</t>
  </si>
  <si>
    <t>久慈東高</t>
  </si>
  <si>
    <t>ゼブラＬ</t>
  </si>
  <si>
    <t>変更</t>
  </si>
  <si>
    <t>水沢公園</t>
  </si>
  <si>
    <t>(盛岡）
未定</t>
  </si>
  <si>
    <t>雫石総合
運動公園</t>
  </si>
  <si>
    <t>水沢ふれあいの丘公園</t>
  </si>
  <si>
    <t>（奥州市）
未定</t>
  </si>
  <si>
    <t>宮古高校</t>
  </si>
  <si>
    <t>(北上）
未定</t>
  </si>
  <si>
    <t>釜石高校</t>
  </si>
  <si>
    <t>岩手山青少年の家</t>
  </si>
  <si>
    <t>（盛岡）
未定</t>
  </si>
  <si>
    <t>(盛岡）or
(宮古）
未定</t>
  </si>
  <si>
    <t>(宮古）or
(盛岡）
未定</t>
  </si>
  <si>
    <t>久慈サンスポーツランド</t>
  </si>
  <si>
    <t>審判回数</t>
  </si>
  <si>
    <t>審判回数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</si>
</sst>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20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20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20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20" fontId="0" fillId="0" borderId="11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20" fontId="0" fillId="0" borderId="15" xfId="0" applyNumberFormat="1" applyBorder="1" applyAlignment="1">
      <alignment horizontal="distributed" vertical="center"/>
    </xf>
    <xf numFmtId="20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20" fontId="0" fillId="0" borderId="2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20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20" fontId="0" fillId="0" borderId="28" xfId="0" applyNumberFormat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20" fontId="0" fillId="0" borderId="13" xfId="0" applyNumberFormat="1" applyBorder="1" applyAlignment="1">
      <alignment vertical="center"/>
    </xf>
    <xf numFmtId="20" fontId="0" fillId="0" borderId="17" xfId="0" applyNumberFormat="1" applyBorder="1" applyAlignment="1">
      <alignment vertical="center"/>
    </xf>
    <xf numFmtId="20" fontId="0" fillId="0" borderId="13" xfId="0" applyNumberFormat="1" applyBorder="1" applyAlignment="1">
      <alignment horizontal="distributed" vertical="center"/>
    </xf>
    <xf numFmtId="20" fontId="0" fillId="0" borderId="21" xfId="0" applyNumberFormat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20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11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20" fontId="0" fillId="33" borderId="19" xfId="0" applyNumberForma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20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horizontal="distributed" vertical="center"/>
    </xf>
    <xf numFmtId="0" fontId="0" fillId="0" borderId="0" xfId="0" applyAlignment="1">
      <alignment vertical="center" shrinkToFit="1"/>
    </xf>
    <xf numFmtId="20" fontId="0" fillId="33" borderId="26" xfId="0" applyNumberFormat="1" applyFill="1" applyBorder="1" applyAlignment="1">
      <alignment vertical="center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56" fontId="0" fillId="0" borderId="50" xfId="0" applyNumberFormat="1" applyBorder="1" applyAlignment="1">
      <alignment horizontal="center" vertical="center"/>
    </xf>
    <xf numFmtId="56" fontId="0" fillId="0" borderId="50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56" fontId="0" fillId="0" borderId="44" xfId="0" applyNumberFormat="1" applyBorder="1" applyAlignment="1">
      <alignment horizontal="center" vertical="center"/>
    </xf>
    <xf numFmtId="56" fontId="0" fillId="0" borderId="44" xfId="0" applyNumberFormat="1" applyBorder="1" applyAlignment="1">
      <alignment horizontal="center" vertical="center" shrinkToFit="1"/>
    </xf>
    <xf numFmtId="56" fontId="0" fillId="0" borderId="38" xfId="0" applyNumberFormat="1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56" fontId="0" fillId="0" borderId="44" xfId="0" applyNumberFormat="1" applyBorder="1" applyAlignment="1">
      <alignment horizontal="center" vertical="center" wrapText="1" shrinkToFit="1"/>
    </xf>
    <xf numFmtId="56" fontId="0" fillId="0" borderId="50" xfId="0" applyNumberFormat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56" fontId="0" fillId="0" borderId="44" xfId="0" applyNumberFormat="1" applyBorder="1" applyAlignment="1">
      <alignment horizontal="center" vertical="center" wrapText="1"/>
    </xf>
    <xf numFmtId="56" fontId="0" fillId="0" borderId="38" xfId="0" applyNumberFormat="1" applyBorder="1" applyAlignment="1">
      <alignment horizontal="center" vertical="center"/>
    </xf>
    <xf numFmtId="56" fontId="0" fillId="0" borderId="45" xfId="0" applyNumberFormat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 wrapText="1"/>
    </xf>
    <xf numFmtId="56" fontId="0" fillId="0" borderId="45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56" fontId="0" fillId="33" borderId="44" xfId="0" applyNumberForma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2" width="3.421875" style="0" bestFit="1" customWidth="1"/>
    <col min="3" max="3" width="9.28125" style="0" bestFit="1" customWidth="1"/>
    <col min="4" max="4" width="9.28125" style="0" customWidth="1"/>
    <col min="5" max="5" width="6.421875" style="0" bestFit="1" customWidth="1"/>
    <col min="6" max="6" width="4.421875" style="0" customWidth="1"/>
    <col min="7" max="7" width="9.00390625" style="0" bestFit="1" customWidth="1"/>
    <col min="8" max="8" width="3.421875" style="0" bestFit="1" customWidth="1"/>
    <col min="9" max="11" width="9.00390625" style="0" bestFit="1" customWidth="1"/>
    <col min="12" max="12" width="15.140625" style="83" customWidth="1"/>
  </cols>
  <sheetData>
    <row r="1" spans="1:14" ht="14.25" thickBot="1">
      <c r="A1" s="44" t="s">
        <v>32</v>
      </c>
      <c r="B1" s="45" t="s">
        <v>0</v>
      </c>
      <c r="C1" s="45" t="s">
        <v>6</v>
      </c>
      <c r="D1" s="45" t="s">
        <v>7</v>
      </c>
      <c r="E1" s="45" t="s">
        <v>5</v>
      </c>
      <c r="F1" s="46" t="s">
        <v>1</v>
      </c>
      <c r="G1" s="107" t="s">
        <v>2</v>
      </c>
      <c r="H1" s="108"/>
      <c r="I1" s="109"/>
      <c r="J1" s="45" t="s">
        <v>8</v>
      </c>
      <c r="K1" s="47" t="s">
        <v>4</v>
      </c>
      <c r="M1" s="56">
        <v>40982</v>
      </c>
      <c r="N1" t="s">
        <v>65</v>
      </c>
    </row>
    <row r="2" spans="1:14" ht="13.5" customHeight="1">
      <c r="A2" s="85" t="s">
        <v>35</v>
      </c>
      <c r="B2" s="104">
        <v>1</v>
      </c>
      <c r="C2" s="95">
        <v>41007</v>
      </c>
      <c r="D2" s="111" t="s">
        <v>33</v>
      </c>
      <c r="E2" s="33">
        <v>0.4166666666666667</v>
      </c>
      <c r="F2" s="34">
        <v>1</v>
      </c>
      <c r="G2" s="35" t="s">
        <v>11</v>
      </c>
      <c r="H2" s="36" t="s">
        <v>3</v>
      </c>
      <c r="I2" s="37" t="s">
        <v>14</v>
      </c>
      <c r="J2" s="34" t="s">
        <v>15</v>
      </c>
      <c r="K2" s="99" t="s">
        <v>10</v>
      </c>
      <c r="M2" s="56">
        <v>40985</v>
      </c>
      <c r="N2" t="s">
        <v>65</v>
      </c>
    </row>
    <row r="3" spans="1:14" ht="13.5">
      <c r="A3" s="86"/>
      <c r="B3" s="89"/>
      <c r="C3" s="89"/>
      <c r="D3" s="97"/>
      <c r="E3" s="6">
        <v>0.5</v>
      </c>
      <c r="F3" s="7">
        <v>2</v>
      </c>
      <c r="G3" s="25" t="s">
        <v>10</v>
      </c>
      <c r="H3" s="9" t="s">
        <v>3</v>
      </c>
      <c r="I3" s="21" t="s">
        <v>15</v>
      </c>
      <c r="J3" s="7" t="s">
        <v>14</v>
      </c>
      <c r="K3" s="93"/>
      <c r="M3" s="56">
        <v>40986</v>
      </c>
      <c r="N3" t="s">
        <v>65</v>
      </c>
    </row>
    <row r="4" spans="1:11" ht="13.5">
      <c r="A4" s="86"/>
      <c r="B4" s="90"/>
      <c r="C4" s="90"/>
      <c r="D4" s="98"/>
      <c r="E4" s="11">
        <v>0.5833333333333334</v>
      </c>
      <c r="F4" s="12"/>
      <c r="G4" s="19"/>
      <c r="H4" s="14" t="s">
        <v>3</v>
      </c>
      <c r="I4" s="22"/>
      <c r="J4" s="12"/>
      <c r="K4" s="94"/>
    </row>
    <row r="5" spans="1:11" ht="13.5" customHeight="1">
      <c r="A5" s="86"/>
      <c r="B5" s="88">
        <v>2</v>
      </c>
      <c r="C5" s="100">
        <v>41014</v>
      </c>
      <c r="D5" s="101" t="s">
        <v>18</v>
      </c>
      <c r="E5" s="1">
        <v>0.4166666666666667</v>
      </c>
      <c r="F5" s="2">
        <v>3</v>
      </c>
      <c r="G5" s="17" t="s">
        <v>12</v>
      </c>
      <c r="H5" s="4" t="s">
        <v>3</v>
      </c>
      <c r="I5" s="20" t="s">
        <v>13</v>
      </c>
      <c r="J5" s="2" t="s">
        <v>11</v>
      </c>
      <c r="K5" s="92" t="s">
        <v>11</v>
      </c>
    </row>
    <row r="6" spans="1:11" ht="13.5">
      <c r="A6" s="86"/>
      <c r="B6" s="89"/>
      <c r="C6" s="89"/>
      <c r="D6" s="97"/>
      <c r="E6" s="6">
        <v>0.5</v>
      </c>
      <c r="F6" s="7">
        <v>4</v>
      </c>
      <c r="G6" s="18" t="s">
        <v>11</v>
      </c>
      <c r="H6" s="9" t="s">
        <v>3</v>
      </c>
      <c r="I6" s="21" t="s">
        <v>15</v>
      </c>
      <c r="J6" s="7" t="s">
        <v>12</v>
      </c>
      <c r="K6" s="93"/>
    </row>
    <row r="7" spans="1:11" ht="13.5">
      <c r="A7" s="86"/>
      <c r="B7" s="90"/>
      <c r="C7" s="90"/>
      <c r="D7" s="98"/>
      <c r="E7" s="11">
        <v>0.5833333333333334</v>
      </c>
      <c r="F7" s="12"/>
      <c r="G7" s="19"/>
      <c r="H7" s="14" t="s">
        <v>3</v>
      </c>
      <c r="I7" s="22"/>
      <c r="J7" s="12"/>
      <c r="K7" s="94"/>
    </row>
    <row r="8" spans="1:11" ht="13.5">
      <c r="A8" s="86"/>
      <c r="B8" s="88">
        <v>3</v>
      </c>
      <c r="C8" s="100">
        <v>41021</v>
      </c>
      <c r="D8" s="101" t="s">
        <v>16</v>
      </c>
      <c r="E8" s="1">
        <v>0.4166666666666667</v>
      </c>
      <c r="F8" s="57">
        <v>14</v>
      </c>
      <c r="G8" s="73" t="s">
        <v>10</v>
      </c>
      <c r="H8" s="63" t="s">
        <v>3</v>
      </c>
      <c r="I8" s="74" t="s">
        <v>11</v>
      </c>
      <c r="J8" s="57" t="s">
        <v>14</v>
      </c>
      <c r="K8" s="92" t="s">
        <v>14</v>
      </c>
    </row>
    <row r="9" spans="1:11" ht="13.5">
      <c r="A9" s="86"/>
      <c r="B9" s="89"/>
      <c r="C9" s="89"/>
      <c r="D9" s="97"/>
      <c r="E9" s="6">
        <v>0.5</v>
      </c>
      <c r="F9" s="65">
        <v>15</v>
      </c>
      <c r="G9" s="75" t="s">
        <v>14</v>
      </c>
      <c r="H9" s="67" t="s">
        <v>3</v>
      </c>
      <c r="I9" s="76" t="s">
        <v>12</v>
      </c>
      <c r="J9" s="65" t="s">
        <v>64</v>
      </c>
      <c r="K9" s="93"/>
    </row>
    <row r="10" spans="1:11" ht="13.5">
      <c r="A10" s="86"/>
      <c r="B10" s="90"/>
      <c r="C10" s="90"/>
      <c r="D10" s="98"/>
      <c r="E10" s="11">
        <v>0.5833333333333334</v>
      </c>
      <c r="F10" s="12"/>
      <c r="G10" s="19"/>
      <c r="H10" s="14" t="s">
        <v>3</v>
      </c>
      <c r="I10" s="22"/>
      <c r="J10" s="12"/>
      <c r="K10" s="94"/>
    </row>
    <row r="11" spans="1:11" ht="13.5">
      <c r="A11" s="86"/>
      <c r="B11" s="88">
        <v>4</v>
      </c>
      <c r="C11" s="100">
        <v>41029</v>
      </c>
      <c r="D11" s="101" t="s">
        <v>66</v>
      </c>
      <c r="E11" s="1">
        <v>0.3958333333333333</v>
      </c>
      <c r="F11" s="2">
        <v>7</v>
      </c>
      <c r="G11" s="17" t="s">
        <v>11</v>
      </c>
      <c r="H11" s="4" t="s">
        <v>3</v>
      </c>
      <c r="I11" s="20" t="s">
        <v>12</v>
      </c>
      <c r="J11" s="2" t="s">
        <v>15</v>
      </c>
      <c r="K11" s="92" t="s">
        <v>19</v>
      </c>
    </row>
    <row r="12" spans="1:11" ht="13.5">
      <c r="A12" s="86"/>
      <c r="B12" s="89"/>
      <c r="C12" s="89"/>
      <c r="D12" s="102"/>
      <c r="E12" s="6">
        <v>0.4791666666666667</v>
      </c>
      <c r="F12" s="7">
        <v>8</v>
      </c>
      <c r="G12" s="18" t="s">
        <v>14</v>
      </c>
      <c r="H12" s="9" t="s">
        <v>3</v>
      </c>
      <c r="I12" s="21" t="s">
        <v>15</v>
      </c>
      <c r="J12" s="7" t="s">
        <v>12</v>
      </c>
      <c r="K12" s="93"/>
    </row>
    <row r="13" spans="1:11" ht="13.5">
      <c r="A13" s="86"/>
      <c r="B13" s="89"/>
      <c r="C13" s="89"/>
      <c r="D13" s="102"/>
      <c r="E13" s="26">
        <v>0.5625</v>
      </c>
      <c r="F13" s="27">
        <v>9</v>
      </c>
      <c r="G13" s="79" t="s">
        <v>10</v>
      </c>
      <c r="H13" s="29" t="s">
        <v>3</v>
      </c>
      <c r="I13" s="80" t="s">
        <v>13</v>
      </c>
      <c r="J13" s="27" t="s">
        <v>14</v>
      </c>
      <c r="K13" s="93"/>
    </row>
    <row r="14" spans="1:11" ht="13.5">
      <c r="A14" s="86"/>
      <c r="B14" s="90"/>
      <c r="C14" s="90"/>
      <c r="D14" s="103"/>
      <c r="E14" s="81">
        <v>0.6458333333333334</v>
      </c>
      <c r="F14" s="69">
        <v>12</v>
      </c>
      <c r="G14" s="82" t="s">
        <v>15</v>
      </c>
      <c r="H14" s="71" t="s">
        <v>3</v>
      </c>
      <c r="I14" s="78" t="s">
        <v>12</v>
      </c>
      <c r="J14" s="69" t="s">
        <v>20</v>
      </c>
      <c r="K14" s="94"/>
    </row>
    <row r="15" spans="1:11" ht="13.5">
      <c r="A15" s="86"/>
      <c r="B15" s="88">
        <v>5</v>
      </c>
      <c r="C15" s="100">
        <v>41042</v>
      </c>
      <c r="D15" s="101" t="s">
        <v>18</v>
      </c>
      <c r="E15" s="1">
        <v>0.4166666666666667</v>
      </c>
      <c r="F15" s="2">
        <v>10</v>
      </c>
      <c r="G15" s="17" t="s">
        <v>10</v>
      </c>
      <c r="H15" s="4" t="s">
        <v>3</v>
      </c>
      <c r="I15" s="20" t="s">
        <v>14</v>
      </c>
      <c r="J15" s="2" t="s">
        <v>11</v>
      </c>
      <c r="K15" s="92" t="s">
        <v>13</v>
      </c>
    </row>
    <row r="16" spans="1:11" ht="13.5">
      <c r="A16" s="86"/>
      <c r="B16" s="89"/>
      <c r="C16" s="89"/>
      <c r="D16" s="97"/>
      <c r="E16" s="6">
        <v>0.5</v>
      </c>
      <c r="F16" s="7">
        <v>11</v>
      </c>
      <c r="G16" s="18" t="s">
        <v>11</v>
      </c>
      <c r="H16" s="9" t="s">
        <v>3</v>
      </c>
      <c r="I16" s="21" t="s">
        <v>13</v>
      </c>
      <c r="J16" s="7" t="s">
        <v>10</v>
      </c>
      <c r="K16" s="93"/>
    </row>
    <row r="17" spans="1:11" ht="13.5">
      <c r="A17" s="86"/>
      <c r="B17" s="90"/>
      <c r="C17" s="90"/>
      <c r="D17" s="98"/>
      <c r="E17" s="11">
        <v>0.5833333333333334</v>
      </c>
      <c r="F17" s="12"/>
      <c r="G17" s="19"/>
      <c r="H17" s="14"/>
      <c r="I17" s="22"/>
      <c r="J17" s="12"/>
      <c r="K17" s="94"/>
    </row>
    <row r="18" spans="1:11" ht="13.5">
      <c r="A18" s="86"/>
      <c r="B18" s="88">
        <v>6</v>
      </c>
      <c r="C18" s="100">
        <v>41049</v>
      </c>
      <c r="D18" s="101" t="s">
        <v>17</v>
      </c>
      <c r="E18" s="1">
        <v>0.4166666666666667</v>
      </c>
      <c r="F18" s="2">
        <v>13</v>
      </c>
      <c r="G18" s="17" t="s">
        <v>13</v>
      </c>
      <c r="H18" s="4" t="s">
        <v>3</v>
      </c>
      <c r="I18" s="20" t="s">
        <v>15</v>
      </c>
      <c r="J18" s="2" t="s">
        <v>17</v>
      </c>
      <c r="K18" s="92" t="s">
        <v>17</v>
      </c>
    </row>
    <row r="19" spans="1:11" ht="13.5">
      <c r="A19" s="86"/>
      <c r="B19" s="89"/>
      <c r="C19" s="89"/>
      <c r="D19" s="97"/>
      <c r="E19" s="6">
        <v>0.5</v>
      </c>
      <c r="F19" s="65">
        <v>5</v>
      </c>
      <c r="G19" s="75" t="s">
        <v>10</v>
      </c>
      <c r="H19" s="67" t="s">
        <v>3</v>
      </c>
      <c r="I19" s="76" t="s">
        <v>12</v>
      </c>
      <c r="J19" s="65" t="s">
        <v>13</v>
      </c>
      <c r="K19" s="93"/>
    </row>
    <row r="20" spans="1:11" ht="13.5">
      <c r="A20" s="86"/>
      <c r="B20" s="90"/>
      <c r="C20" s="90"/>
      <c r="D20" s="98"/>
      <c r="E20" s="11">
        <v>0.5833333333333334</v>
      </c>
      <c r="F20" s="69">
        <v>6</v>
      </c>
      <c r="G20" s="77" t="s">
        <v>14</v>
      </c>
      <c r="H20" s="71" t="s">
        <v>3</v>
      </c>
      <c r="I20" s="78" t="s">
        <v>13</v>
      </c>
      <c r="J20" s="69" t="s">
        <v>10</v>
      </c>
      <c r="K20" s="94"/>
    </row>
    <row r="21" spans="1:12" ht="13.5">
      <c r="A21" s="86"/>
      <c r="B21" s="88"/>
      <c r="C21" s="100">
        <v>41056</v>
      </c>
      <c r="D21" s="101"/>
      <c r="E21" s="1">
        <v>0.4166666666666667</v>
      </c>
      <c r="F21" s="2"/>
      <c r="G21" s="17"/>
      <c r="H21" s="4"/>
      <c r="I21" s="20"/>
      <c r="J21" s="2"/>
      <c r="K21" s="92"/>
      <c r="L21" s="83" t="s">
        <v>29</v>
      </c>
    </row>
    <row r="22" spans="1:11" ht="13.5">
      <c r="A22" s="86"/>
      <c r="B22" s="89"/>
      <c r="C22" s="89"/>
      <c r="D22" s="97"/>
      <c r="E22" s="6">
        <v>0.5</v>
      </c>
      <c r="F22" s="7"/>
      <c r="G22" s="18"/>
      <c r="H22" s="9"/>
      <c r="I22" s="21"/>
      <c r="J22" s="7"/>
      <c r="K22" s="93"/>
    </row>
    <row r="23" spans="1:11" ht="13.5">
      <c r="A23" s="86"/>
      <c r="B23" s="90"/>
      <c r="C23" s="90"/>
      <c r="D23" s="98"/>
      <c r="E23" s="11">
        <v>0.5833333333333334</v>
      </c>
      <c r="F23" s="12"/>
      <c r="G23" s="19"/>
      <c r="H23" s="14"/>
      <c r="I23" s="22"/>
      <c r="J23" s="12"/>
      <c r="K23" s="94"/>
    </row>
    <row r="24" spans="1:11" ht="13.5" customHeight="1">
      <c r="A24" s="86"/>
      <c r="B24" s="88"/>
      <c r="C24" s="100">
        <v>41084</v>
      </c>
      <c r="D24" s="101"/>
      <c r="E24" s="1">
        <v>0.4166666666666667</v>
      </c>
      <c r="F24" s="2"/>
      <c r="G24" s="17"/>
      <c r="H24" s="4"/>
      <c r="I24" s="20"/>
      <c r="J24" s="2"/>
      <c r="K24" s="92"/>
    </row>
    <row r="25" spans="1:11" ht="13.5">
      <c r="A25" s="86"/>
      <c r="B25" s="89"/>
      <c r="C25" s="89"/>
      <c r="D25" s="97"/>
      <c r="E25" s="6">
        <v>0.5</v>
      </c>
      <c r="F25" s="7"/>
      <c r="G25" s="18"/>
      <c r="H25" s="9"/>
      <c r="I25" s="21"/>
      <c r="J25" s="7"/>
      <c r="K25" s="93"/>
    </row>
    <row r="26" spans="1:11" ht="14.25" thickBot="1">
      <c r="A26" s="87"/>
      <c r="B26" s="91"/>
      <c r="C26" s="91"/>
      <c r="D26" s="105"/>
      <c r="E26" s="38">
        <v>0.5833333333333334</v>
      </c>
      <c r="F26" s="39"/>
      <c r="G26" s="40"/>
      <c r="H26" s="41"/>
      <c r="I26" s="42"/>
      <c r="J26" s="39"/>
      <c r="K26" s="106"/>
    </row>
    <row r="27" spans="1:12" ht="13.5">
      <c r="A27" s="85" t="s">
        <v>37</v>
      </c>
      <c r="B27" s="104"/>
      <c r="C27" s="95">
        <v>41091</v>
      </c>
      <c r="D27" s="96"/>
      <c r="E27" s="33">
        <v>0.4166666666666667</v>
      </c>
      <c r="F27" s="34"/>
      <c r="G27" s="43"/>
      <c r="H27" s="36"/>
      <c r="I27" s="37"/>
      <c r="J27" s="34"/>
      <c r="K27" s="99"/>
      <c r="L27" s="83" t="s">
        <v>31</v>
      </c>
    </row>
    <row r="28" spans="1:11" ht="13.5">
      <c r="A28" s="86"/>
      <c r="B28" s="89"/>
      <c r="C28" s="89"/>
      <c r="D28" s="97"/>
      <c r="E28" s="6">
        <v>0.5</v>
      </c>
      <c r="F28" s="7"/>
      <c r="G28" s="18"/>
      <c r="H28" s="9"/>
      <c r="I28" s="21"/>
      <c r="J28" s="7"/>
      <c r="K28" s="93"/>
    </row>
    <row r="29" spans="1:11" ht="13.5">
      <c r="A29" s="86"/>
      <c r="B29" s="90"/>
      <c r="C29" s="90"/>
      <c r="D29" s="98"/>
      <c r="E29" s="11">
        <v>0.5833333333333334</v>
      </c>
      <c r="F29" s="12"/>
      <c r="G29" s="19"/>
      <c r="H29" s="14"/>
      <c r="I29" s="22"/>
      <c r="J29" s="12"/>
      <c r="K29" s="94"/>
    </row>
    <row r="30" spans="1:11" ht="13.5">
      <c r="A30" s="86"/>
      <c r="B30" s="88">
        <v>7</v>
      </c>
      <c r="C30" s="100">
        <v>41098</v>
      </c>
      <c r="D30" s="101" t="s">
        <v>18</v>
      </c>
      <c r="E30" s="1">
        <v>0.4166666666666667</v>
      </c>
      <c r="F30" s="2">
        <v>16</v>
      </c>
      <c r="G30" s="24" t="s">
        <v>11</v>
      </c>
      <c r="H30" s="4" t="s">
        <v>3</v>
      </c>
      <c r="I30" s="20" t="s">
        <v>15</v>
      </c>
      <c r="J30" s="2" t="s">
        <v>12</v>
      </c>
      <c r="K30" s="92" t="s">
        <v>20</v>
      </c>
    </row>
    <row r="31" spans="1:11" ht="13.5">
      <c r="A31" s="86"/>
      <c r="B31" s="89"/>
      <c r="C31" s="89"/>
      <c r="D31" s="97"/>
      <c r="E31" s="6">
        <v>0.5</v>
      </c>
      <c r="F31" s="7">
        <v>17</v>
      </c>
      <c r="G31" s="18" t="s">
        <v>12</v>
      </c>
      <c r="H31" s="9" t="s">
        <v>9</v>
      </c>
      <c r="I31" s="21" t="s">
        <v>13</v>
      </c>
      <c r="J31" s="7" t="s">
        <v>15</v>
      </c>
      <c r="K31" s="93"/>
    </row>
    <row r="32" spans="1:11" ht="13.5">
      <c r="A32" s="86"/>
      <c r="B32" s="90"/>
      <c r="C32" s="90"/>
      <c r="D32" s="98"/>
      <c r="E32" s="11">
        <v>0.5833333333333334</v>
      </c>
      <c r="F32" s="12"/>
      <c r="G32" s="19"/>
      <c r="H32" s="14" t="s">
        <v>3</v>
      </c>
      <c r="I32" s="22"/>
      <c r="J32" s="12"/>
      <c r="K32" s="94"/>
    </row>
    <row r="33" spans="1:11" ht="13.5">
      <c r="A33" s="86"/>
      <c r="B33" s="88">
        <v>8</v>
      </c>
      <c r="C33" s="100">
        <v>41105</v>
      </c>
      <c r="D33" s="101" t="s">
        <v>17</v>
      </c>
      <c r="E33" s="1">
        <v>0.4166666666666667</v>
      </c>
      <c r="F33" s="2">
        <v>18</v>
      </c>
      <c r="G33" s="17" t="s">
        <v>14</v>
      </c>
      <c r="H33" s="4" t="s">
        <v>3</v>
      </c>
      <c r="I33" s="20" t="s">
        <v>13</v>
      </c>
      <c r="J33" s="2" t="s">
        <v>10</v>
      </c>
      <c r="K33" s="92" t="s">
        <v>17</v>
      </c>
    </row>
    <row r="34" spans="1:11" ht="13.5">
      <c r="A34" s="86"/>
      <c r="B34" s="89"/>
      <c r="C34" s="89"/>
      <c r="D34" s="97"/>
      <c r="E34" s="6">
        <v>0.5</v>
      </c>
      <c r="F34" s="7">
        <v>19</v>
      </c>
      <c r="G34" s="18" t="s">
        <v>10</v>
      </c>
      <c r="H34" s="9" t="s">
        <v>3</v>
      </c>
      <c r="I34" s="21" t="s">
        <v>12</v>
      </c>
      <c r="J34" s="7" t="s">
        <v>13</v>
      </c>
      <c r="K34" s="93"/>
    </row>
    <row r="35" spans="1:11" ht="13.5">
      <c r="A35" s="86"/>
      <c r="B35" s="90"/>
      <c r="C35" s="90"/>
      <c r="D35" s="98"/>
      <c r="E35" s="11">
        <v>0.5833333333333334</v>
      </c>
      <c r="F35" s="12"/>
      <c r="G35" s="19"/>
      <c r="H35" s="14" t="s">
        <v>3</v>
      </c>
      <c r="I35" s="22"/>
      <c r="J35" s="12"/>
      <c r="K35" s="94"/>
    </row>
    <row r="36" spans="1:11" ht="13.5">
      <c r="A36" s="86"/>
      <c r="B36" s="88">
        <v>9</v>
      </c>
      <c r="C36" s="100">
        <v>41112</v>
      </c>
      <c r="D36" s="110" t="s">
        <v>67</v>
      </c>
      <c r="E36" s="1">
        <v>0.4166666666666667</v>
      </c>
      <c r="F36" s="2">
        <v>20</v>
      </c>
      <c r="G36" s="17" t="s">
        <v>14</v>
      </c>
      <c r="H36" s="4" t="s">
        <v>9</v>
      </c>
      <c r="I36" s="20" t="s">
        <v>15</v>
      </c>
      <c r="J36" s="2" t="s">
        <v>13</v>
      </c>
      <c r="K36" s="92" t="s">
        <v>21</v>
      </c>
    </row>
    <row r="37" spans="1:11" ht="13.5">
      <c r="A37" s="86"/>
      <c r="B37" s="89"/>
      <c r="C37" s="89"/>
      <c r="D37" s="97"/>
      <c r="E37" s="6">
        <v>0.5</v>
      </c>
      <c r="F37" s="7">
        <v>21</v>
      </c>
      <c r="G37" s="18" t="s">
        <v>10</v>
      </c>
      <c r="H37" s="9" t="s">
        <v>9</v>
      </c>
      <c r="I37" s="21" t="s">
        <v>13</v>
      </c>
      <c r="J37" s="7" t="s">
        <v>14</v>
      </c>
      <c r="K37" s="93"/>
    </row>
    <row r="38" spans="1:11" ht="13.5">
      <c r="A38" s="86"/>
      <c r="B38" s="90"/>
      <c r="C38" s="90"/>
      <c r="D38" s="98"/>
      <c r="E38" s="11">
        <v>0.5833333333333334</v>
      </c>
      <c r="F38" s="12">
        <v>22</v>
      </c>
      <c r="G38" s="19" t="s">
        <v>11</v>
      </c>
      <c r="H38" s="14" t="s">
        <v>3</v>
      </c>
      <c r="I38" s="22" t="s">
        <v>12</v>
      </c>
      <c r="J38" s="12" t="s">
        <v>10</v>
      </c>
      <c r="K38" s="94"/>
    </row>
    <row r="39" spans="1:12" ht="13.5">
      <c r="A39" s="86"/>
      <c r="B39" s="88"/>
      <c r="C39" s="100">
        <v>41119</v>
      </c>
      <c r="D39" s="101"/>
      <c r="E39" s="1">
        <v>0.4166666666666667</v>
      </c>
      <c r="F39" s="2"/>
      <c r="G39" s="17"/>
      <c r="H39" s="4"/>
      <c r="I39" s="20"/>
      <c r="J39" s="2"/>
      <c r="K39" s="92"/>
      <c r="L39" s="83" t="s">
        <v>30</v>
      </c>
    </row>
    <row r="40" spans="1:11" ht="13.5">
      <c r="A40" s="86"/>
      <c r="B40" s="89"/>
      <c r="C40" s="89"/>
      <c r="D40" s="97"/>
      <c r="E40" s="6">
        <v>0.5</v>
      </c>
      <c r="F40" s="7"/>
      <c r="G40" s="18"/>
      <c r="H40" s="9"/>
      <c r="I40" s="21"/>
      <c r="J40" s="7"/>
      <c r="K40" s="93"/>
    </row>
    <row r="41" spans="1:11" ht="13.5">
      <c r="A41" s="86"/>
      <c r="B41" s="90"/>
      <c r="C41" s="90"/>
      <c r="D41" s="98"/>
      <c r="E41" s="11">
        <v>0.5833333333333334</v>
      </c>
      <c r="F41" s="12"/>
      <c r="G41" s="19"/>
      <c r="H41" s="14"/>
      <c r="I41" s="22"/>
      <c r="J41" s="12"/>
      <c r="K41" s="94"/>
    </row>
    <row r="42" spans="1:12" ht="13.5">
      <c r="A42" s="86"/>
      <c r="B42" s="88">
        <v>10</v>
      </c>
      <c r="C42" s="100">
        <v>41126</v>
      </c>
      <c r="D42" s="110" t="s">
        <v>68</v>
      </c>
      <c r="E42" s="1">
        <v>0.4166666666666667</v>
      </c>
      <c r="F42" s="2">
        <v>23</v>
      </c>
      <c r="G42" s="17" t="s">
        <v>10</v>
      </c>
      <c r="H42" s="4" t="s">
        <v>3</v>
      </c>
      <c r="I42" s="20" t="s">
        <v>15</v>
      </c>
      <c r="J42" s="2" t="s">
        <v>11</v>
      </c>
      <c r="K42" s="92" t="s">
        <v>38</v>
      </c>
      <c r="L42" s="83" t="s">
        <v>29</v>
      </c>
    </row>
    <row r="43" spans="1:11" ht="13.5">
      <c r="A43" s="86"/>
      <c r="B43" s="89"/>
      <c r="C43" s="89"/>
      <c r="D43" s="97"/>
      <c r="E43" s="6">
        <v>0.5</v>
      </c>
      <c r="F43" s="7">
        <v>24</v>
      </c>
      <c r="G43" s="18" t="s">
        <v>11</v>
      </c>
      <c r="H43" s="9" t="s">
        <v>3</v>
      </c>
      <c r="I43" s="21" t="s">
        <v>14</v>
      </c>
      <c r="J43" s="7" t="s">
        <v>10</v>
      </c>
      <c r="K43" s="93"/>
    </row>
    <row r="44" spans="1:11" ht="13.5">
      <c r="A44" s="86"/>
      <c r="B44" s="90"/>
      <c r="C44" s="90"/>
      <c r="D44" s="98"/>
      <c r="E44" s="11">
        <v>0.5833333333333334</v>
      </c>
      <c r="F44" s="12"/>
      <c r="G44" s="19"/>
      <c r="H44" s="14"/>
      <c r="I44" s="22"/>
      <c r="J44" s="12"/>
      <c r="K44" s="94"/>
    </row>
    <row r="45" spans="1:11" ht="13.5">
      <c r="A45" s="86"/>
      <c r="B45" s="88">
        <v>11</v>
      </c>
      <c r="C45" s="100">
        <v>41140</v>
      </c>
      <c r="D45" s="102" t="s">
        <v>16</v>
      </c>
      <c r="E45" s="1">
        <v>0.4166666666666667</v>
      </c>
      <c r="F45" s="2">
        <v>25</v>
      </c>
      <c r="G45" s="17" t="s">
        <v>11</v>
      </c>
      <c r="H45" s="4" t="s">
        <v>9</v>
      </c>
      <c r="I45" s="20" t="s">
        <v>13</v>
      </c>
      <c r="J45" s="2" t="s">
        <v>12</v>
      </c>
      <c r="K45" s="92" t="s">
        <v>22</v>
      </c>
    </row>
    <row r="46" spans="1:11" ht="13.5">
      <c r="A46" s="86"/>
      <c r="B46" s="89"/>
      <c r="C46" s="89"/>
      <c r="D46" s="97"/>
      <c r="E46" s="6">
        <v>0.5</v>
      </c>
      <c r="F46" s="7">
        <v>26</v>
      </c>
      <c r="G46" s="18" t="s">
        <v>15</v>
      </c>
      <c r="H46" s="9" t="s">
        <v>9</v>
      </c>
      <c r="I46" s="21" t="s">
        <v>12</v>
      </c>
      <c r="J46" s="7" t="s">
        <v>11</v>
      </c>
      <c r="K46" s="93"/>
    </row>
    <row r="47" spans="1:11" ht="13.5">
      <c r="A47" s="86"/>
      <c r="B47" s="90"/>
      <c r="C47" s="90"/>
      <c r="D47" s="98"/>
      <c r="E47" s="11">
        <v>0.5833333333333334</v>
      </c>
      <c r="F47" s="12">
        <v>27</v>
      </c>
      <c r="G47" s="19" t="s">
        <v>10</v>
      </c>
      <c r="H47" s="14" t="s">
        <v>3</v>
      </c>
      <c r="I47" s="22" t="s">
        <v>14</v>
      </c>
      <c r="J47" s="12" t="s">
        <v>15</v>
      </c>
      <c r="K47" s="94"/>
    </row>
    <row r="48" spans="1:12" ht="13.5">
      <c r="A48" s="86"/>
      <c r="B48" s="88"/>
      <c r="C48" s="100">
        <v>41175</v>
      </c>
      <c r="D48" s="101"/>
      <c r="E48" s="1"/>
      <c r="F48" s="2"/>
      <c r="G48" s="17"/>
      <c r="H48" s="4"/>
      <c r="I48" s="20"/>
      <c r="J48" s="2"/>
      <c r="K48" s="92"/>
      <c r="L48" s="83" t="s">
        <v>29</v>
      </c>
    </row>
    <row r="49" spans="1:11" ht="13.5">
      <c r="A49" s="86"/>
      <c r="B49" s="89"/>
      <c r="C49" s="89"/>
      <c r="D49" s="97"/>
      <c r="E49" s="6"/>
      <c r="F49" s="7"/>
      <c r="G49" s="18"/>
      <c r="H49" s="9"/>
      <c r="I49" s="21"/>
      <c r="J49" s="7"/>
      <c r="K49" s="93"/>
    </row>
    <row r="50" spans="1:11" ht="13.5">
      <c r="A50" s="86"/>
      <c r="B50" s="90"/>
      <c r="C50" s="90"/>
      <c r="D50" s="98"/>
      <c r="E50" s="11"/>
      <c r="F50" s="12"/>
      <c r="G50" s="19"/>
      <c r="H50" s="14"/>
      <c r="I50" s="22"/>
      <c r="J50" s="12"/>
      <c r="K50" s="94"/>
    </row>
    <row r="51" spans="1:11" ht="13.5">
      <c r="A51" s="86"/>
      <c r="B51" s="88">
        <v>12</v>
      </c>
      <c r="C51" s="100">
        <v>41196</v>
      </c>
      <c r="D51" s="110" t="s">
        <v>69</v>
      </c>
      <c r="E51" s="1">
        <v>0.4166666666666667</v>
      </c>
      <c r="F51" s="2">
        <v>28</v>
      </c>
      <c r="G51" s="17" t="s">
        <v>14</v>
      </c>
      <c r="H51" s="4" t="s">
        <v>3</v>
      </c>
      <c r="I51" s="20" t="s">
        <v>12</v>
      </c>
      <c r="J51" s="2" t="s">
        <v>15</v>
      </c>
      <c r="K51" s="92" t="s">
        <v>15</v>
      </c>
    </row>
    <row r="52" spans="1:11" ht="13.5">
      <c r="A52" s="86"/>
      <c r="B52" s="89"/>
      <c r="C52" s="89"/>
      <c r="D52" s="97"/>
      <c r="E52" s="6">
        <v>0.5</v>
      </c>
      <c r="F52" s="7">
        <v>29</v>
      </c>
      <c r="G52" s="18" t="s">
        <v>13</v>
      </c>
      <c r="H52" s="9" t="s">
        <v>9</v>
      </c>
      <c r="I52" s="21" t="s">
        <v>15</v>
      </c>
      <c r="J52" s="7" t="s">
        <v>14</v>
      </c>
      <c r="K52" s="93"/>
    </row>
    <row r="53" spans="1:11" ht="14.25" thickBot="1">
      <c r="A53" s="87"/>
      <c r="B53" s="91"/>
      <c r="C53" s="91"/>
      <c r="D53" s="105"/>
      <c r="E53" s="38">
        <v>0.5833333333333334</v>
      </c>
      <c r="F53" s="39">
        <v>30</v>
      </c>
      <c r="G53" s="40" t="s">
        <v>10</v>
      </c>
      <c r="H53" s="41" t="s">
        <v>9</v>
      </c>
      <c r="I53" s="42" t="s">
        <v>11</v>
      </c>
      <c r="J53" s="39" t="s">
        <v>13</v>
      </c>
      <c r="K53" s="106"/>
    </row>
    <row r="56" ht="13.5">
      <c r="J56" t="s">
        <v>79</v>
      </c>
    </row>
    <row r="57" spans="9:10" ht="13.5">
      <c r="I57" t="s">
        <v>10</v>
      </c>
      <c r="J57">
        <f>COUNTIF($J$2:$J$53,"メニーナ")</f>
        <v>5</v>
      </c>
    </row>
    <row r="58" spans="9:10" ht="13.5">
      <c r="I58" t="s">
        <v>11</v>
      </c>
      <c r="J58">
        <f>COUNTIF($J$2:$J$53,"ゼブラＬ")</f>
        <v>5</v>
      </c>
    </row>
    <row r="59" spans="9:10" ht="13.5">
      <c r="I59" t="s">
        <v>14</v>
      </c>
      <c r="J59">
        <f>COUNTIF($J$2:$J$53,"不来方高")</f>
        <v>5</v>
      </c>
    </row>
    <row r="60" spans="9:10" ht="13.5">
      <c r="I60" t="s">
        <v>12</v>
      </c>
      <c r="J60">
        <f>COUNTIF($J$2:$J$53,"水沢高校")</f>
        <v>5</v>
      </c>
    </row>
    <row r="61" spans="9:10" ht="13.5">
      <c r="I61" t="s">
        <v>13</v>
      </c>
      <c r="J61">
        <f>COUNTIF($J$2:$J$53,"花北青雲")</f>
        <v>5</v>
      </c>
    </row>
    <row r="62" spans="9:10" ht="13.5">
      <c r="I62" t="s">
        <v>15</v>
      </c>
      <c r="J62">
        <f>COUNTIF($J$2:$J$53,"水沢UFC")</f>
        <v>5</v>
      </c>
    </row>
  </sheetData>
  <sheetProtection/>
  <mergeCells count="71">
    <mergeCell ref="K2:K4"/>
    <mergeCell ref="K5:K7"/>
    <mergeCell ref="K8:K10"/>
    <mergeCell ref="K15:K17"/>
    <mergeCell ref="K18:K20"/>
    <mergeCell ref="B8:B10"/>
    <mergeCell ref="D2:D4"/>
    <mergeCell ref="D5:D7"/>
    <mergeCell ref="K11:K14"/>
    <mergeCell ref="D8:D10"/>
    <mergeCell ref="K39:K41"/>
    <mergeCell ref="K42:K44"/>
    <mergeCell ref="K45:K47"/>
    <mergeCell ref="K36:K38"/>
    <mergeCell ref="D42:D44"/>
    <mergeCell ref="D45:D47"/>
    <mergeCell ref="D39:D41"/>
    <mergeCell ref="D36:D38"/>
    <mergeCell ref="C51:C53"/>
    <mergeCell ref="K51:K53"/>
    <mergeCell ref="D51:D53"/>
    <mergeCell ref="C48:C50"/>
    <mergeCell ref="D48:D50"/>
    <mergeCell ref="K48:K50"/>
    <mergeCell ref="C39:C41"/>
    <mergeCell ref="B36:B38"/>
    <mergeCell ref="C36:C38"/>
    <mergeCell ref="B42:B44"/>
    <mergeCell ref="C42:C44"/>
    <mergeCell ref="B45:B47"/>
    <mergeCell ref="C45:C47"/>
    <mergeCell ref="G1:I1"/>
    <mergeCell ref="C2:C4"/>
    <mergeCell ref="B2:B4"/>
    <mergeCell ref="C5:C7"/>
    <mergeCell ref="B5:B7"/>
    <mergeCell ref="C8:C10"/>
    <mergeCell ref="D24:D26"/>
    <mergeCell ref="D30:D32"/>
    <mergeCell ref="K21:K23"/>
    <mergeCell ref="K24:K26"/>
    <mergeCell ref="K30:K32"/>
    <mergeCell ref="D15:D17"/>
    <mergeCell ref="D18:D20"/>
    <mergeCell ref="D21:D23"/>
    <mergeCell ref="C15:C17"/>
    <mergeCell ref="C18:C20"/>
    <mergeCell ref="C21:C23"/>
    <mergeCell ref="C24:C26"/>
    <mergeCell ref="C30:C32"/>
    <mergeCell ref="B27:B29"/>
    <mergeCell ref="B18:B20"/>
    <mergeCell ref="B21:B23"/>
    <mergeCell ref="B24:B26"/>
    <mergeCell ref="B30:B32"/>
    <mergeCell ref="K33:K35"/>
    <mergeCell ref="C27:C29"/>
    <mergeCell ref="D27:D29"/>
    <mergeCell ref="K27:K29"/>
    <mergeCell ref="B11:B14"/>
    <mergeCell ref="C11:C14"/>
    <mergeCell ref="B33:B35"/>
    <mergeCell ref="C33:C35"/>
    <mergeCell ref="D33:D35"/>
    <mergeCell ref="D11:D14"/>
    <mergeCell ref="A2:A26"/>
    <mergeCell ref="A27:A53"/>
    <mergeCell ref="B39:B41"/>
    <mergeCell ref="B51:B53"/>
    <mergeCell ref="B48:B50"/>
    <mergeCell ref="B15:B17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&amp;L&amp;14第18回岩手県女子サッカーリーグ　ＩＬＡ試合予定表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2" width="3.421875" style="0" bestFit="1" customWidth="1"/>
    <col min="3" max="3" width="9.28125" style="0" bestFit="1" customWidth="1"/>
    <col min="4" max="4" width="9.28125" style="0" customWidth="1"/>
    <col min="5" max="5" width="6.421875" style="0" bestFit="1" customWidth="1"/>
    <col min="6" max="6" width="4.28125" style="0" customWidth="1"/>
    <col min="7" max="7" width="9.7109375" style="0" bestFit="1" customWidth="1"/>
    <col min="8" max="8" width="3.421875" style="0" bestFit="1" customWidth="1"/>
    <col min="9" max="9" width="9.7109375" style="0" bestFit="1" customWidth="1"/>
    <col min="12" max="12" width="15.140625" style="83" customWidth="1"/>
  </cols>
  <sheetData>
    <row r="1" spans="1:14" ht="13.5">
      <c r="A1" s="32" t="s">
        <v>32</v>
      </c>
      <c r="B1" s="16" t="s">
        <v>0</v>
      </c>
      <c r="C1" s="16" t="s">
        <v>6</v>
      </c>
      <c r="D1" s="16" t="s">
        <v>7</v>
      </c>
      <c r="E1" s="16" t="s">
        <v>5</v>
      </c>
      <c r="F1" s="23" t="s">
        <v>1</v>
      </c>
      <c r="G1" s="112" t="s">
        <v>2</v>
      </c>
      <c r="H1" s="113"/>
      <c r="I1" s="114"/>
      <c r="J1" s="16" t="s">
        <v>8</v>
      </c>
      <c r="K1" s="16" t="s">
        <v>4</v>
      </c>
      <c r="M1" s="56">
        <v>40985</v>
      </c>
      <c r="N1" t="s">
        <v>65</v>
      </c>
    </row>
    <row r="2" spans="1:14" ht="13.5" customHeight="1">
      <c r="A2" s="115" t="s">
        <v>35</v>
      </c>
      <c r="B2" s="88">
        <v>1</v>
      </c>
      <c r="C2" s="100">
        <v>41007</v>
      </c>
      <c r="D2" s="118" t="s">
        <v>34</v>
      </c>
      <c r="E2" s="1">
        <v>0.4166666666666667</v>
      </c>
      <c r="F2" s="2">
        <v>1</v>
      </c>
      <c r="G2" s="31" t="s">
        <v>24</v>
      </c>
      <c r="H2" s="4" t="s">
        <v>9</v>
      </c>
      <c r="I2" s="52" t="s">
        <v>27</v>
      </c>
      <c r="J2" s="57" t="s">
        <v>56</v>
      </c>
      <c r="K2" s="88" t="s">
        <v>56</v>
      </c>
      <c r="M2" s="56">
        <v>40986</v>
      </c>
      <c r="N2" t="s">
        <v>65</v>
      </c>
    </row>
    <row r="3" spans="1:11" ht="13.5">
      <c r="A3" s="116"/>
      <c r="B3" s="89"/>
      <c r="C3" s="89"/>
      <c r="D3" s="89"/>
      <c r="E3" s="6">
        <v>0.4791666666666667</v>
      </c>
      <c r="F3" s="58">
        <v>3</v>
      </c>
      <c r="G3" s="59" t="s">
        <v>26</v>
      </c>
      <c r="H3" s="60" t="s">
        <v>9</v>
      </c>
      <c r="I3" s="61" t="s">
        <v>28</v>
      </c>
      <c r="J3" s="7" t="s">
        <v>27</v>
      </c>
      <c r="K3" s="89"/>
    </row>
    <row r="4" spans="1:11" ht="13.5">
      <c r="A4" s="116"/>
      <c r="B4" s="89"/>
      <c r="C4" s="89"/>
      <c r="D4" s="89"/>
      <c r="E4" s="26">
        <v>0.5416666666666666</v>
      </c>
      <c r="F4" s="58">
        <v>7</v>
      </c>
      <c r="G4" s="59" t="s">
        <v>55</v>
      </c>
      <c r="H4" s="60" t="s">
        <v>9</v>
      </c>
      <c r="I4" s="84" t="s">
        <v>25</v>
      </c>
      <c r="J4" s="58" t="s">
        <v>28</v>
      </c>
      <c r="K4" s="89"/>
    </row>
    <row r="5" spans="1:11" ht="13.5">
      <c r="A5" s="116"/>
      <c r="B5" s="90"/>
      <c r="C5" s="90"/>
      <c r="D5" s="90"/>
      <c r="E5" s="11">
        <v>0.6041666666666666</v>
      </c>
      <c r="F5" s="12"/>
      <c r="G5" s="13"/>
      <c r="H5" s="14"/>
      <c r="I5" s="15"/>
      <c r="J5" s="12"/>
      <c r="K5" s="90"/>
    </row>
    <row r="6" spans="1:11" ht="13.5">
      <c r="A6" s="116"/>
      <c r="B6" s="88">
        <v>2</v>
      </c>
      <c r="C6" s="100">
        <v>41014</v>
      </c>
      <c r="D6" s="100" t="s">
        <v>71</v>
      </c>
      <c r="E6" s="1">
        <v>0.4166666666666667</v>
      </c>
      <c r="F6" s="2">
        <v>4</v>
      </c>
      <c r="G6" s="31" t="s">
        <v>23</v>
      </c>
      <c r="H6" s="4" t="s">
        <v>9</v>
      </c>
      <c r="I6" s="52" t="s">
        <v>27</v>
      </c>
      <c r="J6" s="2" t="s">
        <v>26</v>
      </c>
      <c r="K6" s="88" t="s">
        <v>57</v>
      </c>
    </row>
    <row r="7" spans="1:11" ht="13.5">
      <c r="A7" s="116"/>
      <c r="B7" s="89"/>
      <c r="C7" s="89"/>
      <c r="D7" s="89"/>
      <c r="E7" s="6">
        <v>0.4791666666666667</v>
      </c>
      <c r="F7" s="7">
        <v>5</v>
      </c>
      <c r="G7" s="8" t="s">
        <v>24</v>
      </c>
      <c r="H7" s="9" t="s">
        <v>9</v>
      </c>
      <c r="I7" s="10" t="s">
        <v>26</v>
      </c>
      <c r="J7" s="7" t="s">
        <v>23</v>
      </c>
      <c r="K7" s="89"/>
    </row>
    <row r="8" spans="1:11" ht="13.5">
      <c r="A8" s="116"/>
      <c r="B8" s="89"/>
      <c r="C8" s="89"/>
      <c r="D8" s="89"/>
      <c r="E8" s="26">
        <v>0.5416666666666666</v>
      </c>
      <c r="F8" s="27">
        <v>6</v>
      </c>
      <c r="G8" s="28" t="s">
        <v>55</v>
      </c>
      <c r="H8" s="29" t="s">
        <v>9</v>
      </c>
      <c r="I8" s="30" t="s">
        <v>28</v>
      </c>
      <c r="J8" s="27" t="s">
        <v>24</v>
      </c>
      <c r="K8" s="89"/>
    </row>
    <row r="9" spans="1:11" ht="13.5">
      <c r="A9" s="116"/>
      <c r="B9" s="90"/>
      <c r="C9" s="90"/>
      <c r="D9" s="90"/>
      <c r="E9" s="11">
        <v>0.6041666666666666</v>
      </c>
      <c r="F9" s="12"/>
      <c r="G9" s="13"/>
      <c r="H9" s="14"/>
      <c r="I9" s="15"/>
      <c r="J9" s="12"/>
      <c r="K9" s="90"/>
    </row>
    <row r="10" spans="1:11" ht="13.5">
      <c r="A10" s="116"/>
      <c r="B10" s="88">
        <v>3</v>
      </c>
      <c r="C10" s="100">
        <v>41021</v>
      </c>
      <c r="D10" s="118" t="s">
        <v>72</v>
      </c>
      <c r="E10" s="1">
        <v>0.4166666666666667</v>
      </c>
      <c r="F10" s="2">
        <v>8</v>
      </c>
      <c r="G10" s="31" t="s">
        <v>24</v>
      </c>
      <c r="H10" s="4" t="s">
        <v>9</v>
      </c>
      <c r="I10" s="5" t="s">
        <v>28</v>
      </c>
      <c r="J10" s="2" t="s">
        <v>57</v>
      </c>
      <c r="K10" s="88" t="s">
        <v>62</v>
      </c>
    </row>
    <row r="11" spans="1:11" ht="13.5">
      <c r="A11" s="116"/>
      <c r="B11" s="89"/>
      <c r="C11" s="89"/>
      <c r="D11" s="89"/>
      <c r="E11" s="6">
        <v>0.4791666666666667</v>
      </c>
      <c r="F11" s="7">
        <v>9</v>
      </c>
      <c r="G11" s="8" t="s">
        <v>23</v>
      </c>
      <c r="H11" s="9" t="s">
        <v>9</v>
      </c>
      <c r="I11" s="10" t="s">
        <v>26</v>
      </c>
      <c r="J11" s="7" t="s">
        <v>24</v>
      </c>
      <c r="K11" s="89"/>
    </row>
    <row r="12" spans="1:11" ht="13.5">
      <c r="A12" s="116"/>
      <c r="B12" s="89"/>
      <c r="C12" s="89"/>
      <c r="D12" s="89"/>
      <c r="E12" s="26">
        <v>0.5416666666666666</v>
      </c>
      <c r="F12" s="27"/>
      <c r="G12" s="28"/>
      <c r="H12" s="29"/>
      <c r="I12" s="30"/>
      <c r="J12" s="27"/>
      <c r="K12" s="89"/>
    </row>
    <row r="13" spans="1:11" ht="13.5">
      <c r="A13" s="116"/>
      <c r="B13" s="90"/>
      <c r="C13" s="90"/>
      <c r="D13" s="90"/>
      <c r="E13" s="11">
        <v>0.6041666666666666</v>
      </c>
      <c r="F13" s="12"/>
      <c r="G13" s="13"/>
      <c r="H13" s="14"/>
      <c r="I13" s="15"/>
      <c r="J13" s="12"/>
      <c r="K13" s="90"/>
    </row>
    <row r="14" spans="1:11" ht="13.5">
      <c r="A14" s="116"/>
      <c r="B14" s="88">
        <v>4</v>
      </c>
      <c r="C14" s="100">
        <v>41029</v>
      </c>
      <c r="D14" s="100" t="s">
        <v>73</v>
      </c>
      <c r="E14" s="1">
        <v>0.4166666666666667</v>
      </c>
      <c r="F14" s="2"/>
      <c r="G14" s="31"/>
      <c r="H14" s="4"/>
      <c r="I14" s="5"/>
      <c r="J14" s="2"/>
      <c r="K14" s="88" t="s">
        <v>59</v>
      </c>
    </row>
    <row r="15" spans="1:11" ht="13.5">
      <c r="A15" s="116"/>
      <c r="B15" s="89"/>
      <c r="C15" s="89"/>
      <c r="D15" s="119"/>
      <c r="E15" s="6">
        <v>0.4791666666666667</v>
      </c>
      <c r="F15" s="7">
        <v>11</v>
      </c>
      <c r="G15" s="8" t="s">
        <v>25</v>
      </c>
      <c r="H15" s="9" t="s">
        <v>9</v>
      </c>
      <c r="I15" s="53" t="s">
        <v>27</v>
      </c>
      <c r="J15" s="65" t="s">
        <v>55</v>
      </c>
      <c r="K15" s="89"/>
    </row>
    <row r="16" spans="1:11" ht="13.5">
      <c r="A16" s="116"/>
      <c r="B16" s="90"/>
      <c r="C16" s="90"/>
      <c r="D16" s="120"/>
      <c r="E16" s="11">
        <v>0.5416666666666666</v>
      </c>
      <c r="F16" s="12">
        <v>12</v>
      </c>
      <c r="G16" s="28" t="s">
        <v>55</v>
      </c>
      <c r="H16" s="29" t="s">
        <v>9</v>
      </c>
      <c r="I16" s="30" t="s">
        <v>26</v>
      </c>
      <c r="J16" s="12" t="s">
        <v>25</v>
      </c>
      <c r="K16" s="90"/>
    </row>
    <row r="17" spans="1:11" ht="13.5">
      <c r="A17" s="116"/>
      <c r="B17" s="88">
        <v>5</v>
      </c>
      <c r="C17" s="100">
        <v>41042</v>
      </c>
      <c r="D17" s="118" t="s">
        <v>74</v>
      </c>
      <c r="E17" s="1">
        <v>0.4166666666666667</v>
      </c>
      <c r="F17" s="2">
        <v>13</v>
      </c>
      <c r="G17" s="31" t="s">
        <v>25</v>
      </c>
      <c r="H17" s="4" t="s">
        <v>9</v>
      </c>
      <c r="I17" s="52" t="s">
        <v>28</v>
      </c>
      <c r="J17" s="2" t="s">
        <v>27</v>
      </c>
      <c r="K17" s="88" t="s">
        <v>58</v>
      </c>
    </row>
    <row r="18" spans="1:11" ht="13.5">
      <c r="A18" s="116"/>
      <c r="B18" s="89"/>
      <c r="C18" s="89"/>
      <c r="D18" s="121"/>
      <c r="E18" s="6">
        <v>0.4791666666666667</v>
      </c>
      <c r="F18" s="7">
        <v>14</v>
      </c>
      <c r="G18" s="8" t="s">
        <v>55</v>
      </c>
      <c r="H18" s="9" t="s">
        <v>9</v>
      </c>
      <c r="I18" s="10" t="s">
        <v>27</v>
      </c>
      <c r="J18" s="7" t="s">
        <v>25</v>
      </c>
      <c r="K18" s="89"/>
    </row>
    <row r="19" spans="1:11" ht="13.5">
      <c r="A19" s="116"/>
      <c r="B19" s="90"/>
      <c r="C19" s="90"/>
      <c r="D19" s="122"/>
      <c r="E19" s="11">
        <v>0.5416666666666666</v>
      </c>
      <c r="F19" s="12">
        <v>15</v>
      </c>
      <c r="G19" s="28" t="s">
        <v>23</v>
      </c>
      <c r="H19" s="29" t="s">
        <v>9</v>
      </c>
      <c r="I19" s="30" t="s">
        <v>24</v>
      </c>
      <c r="J19" s="12" t="s">
        <v>55</v>
      </c>
      <c r="K19" s="90"/>
    </row>
    <row r="20" spans="1:11" ht="13.5">
      <c r="A20" s="116"/>
      <c r="B20" s="88">
        <v>6</v>
      </c>
      <c r="C20" s="100">
        <v>41049</v>
      </c>
      <c r="D20" s="118" t="s">
        <v>78</v>
      </c>
      <c r="E20" s="1">
        <v>0.4166666666666667</v>
      </c>
      <c r="F20" s="2">
        <v>16</v>
      </c>
      <c r="G20" s="31" t="s">
        <v>55</v>
      </c>
      <c r="H20" s="4" t="s">
        <v>3</v>
      </c>
      <c r="I20" s="52" t="s">
        <v>24</v>
      </c>
      <c r="J20" s="2" t="s">
        <v>26</v>
      </c>
      <c r="K20" s="88" t="s">
        <v>61</v>
      </c>
    </row>
    <row r="21" spans="1:11" ht="13.5">
      <c r="A21" s="116"/>
      <c r="B21" s="89"/>
      <c r="C21" s="89"/>
      <c r="D21" s="123"/>
      <c r="E21" s="6">
        <v>0.4791666666666667</v>
      </c>
      <c r="F21" s="7">
        <v>17</v>
      </c>
      <c r="G21" s="8" t="s">
        <v>25</v>
      </c>
      <c r="H21" s="9" t="s">
        <v>3</v>
      </c>
      <c r="I21" s="10" t="s">
        <v>26</v>
      </c>
      <c r="J21" s="7" t="s">
        <v>24</v>
      </c>
      <c r="K21" s="89"/>
    </row>
    <row r="22" spans="1:11" ht="13.5">
      <c r="A22" s="116"/>
      <c r="B22" s="90"/>
      <c r="C22" s="90"/>
      <c r="D22" s="124"/>
      <c r="E22" s="11">
        <v>0.5416666666666666</v>
      </c>
      <c r="F22" s="12">
        <v>18</v>
      </c>
      <c r="G22" s="28" t="s">
        <v>27</v>
      </c>
      <c r="H22" s="29" t="s">
        <v>3</v>
      </c>
      <c r="I22" s="30" t="s">
        <v>28</v>
      </c>
      <c r="J22" s="12" t="s">
        <v>25</v>
      </c>
      <c r="K22" s="90"/>
    </row>
    <row r="23" spans="1:12" ht="13.5">
      <c r="A23" s="116"/>
      <c r="B23" s="88"/>
      <c r="C23" s="100">
        <v>41056</v>
      </c>
      <c r="D23" s="125" t="s">
        <v>75</v>
      </c>
      <c r="E23" s="1">
        <v>0.4166666666666667</v>
      </c>
      <c r="F23" s="57">
        <v>2</v>
      </c>
      <c r="G23" s="62" t="s">
        <v>23</v>
      </c>
      <c r="H23" s="63" t="s">
        <v>9</v>
      </c>
      <c r="I23" s="64" t="s">
        <v>25</v>
      </c>
      <c r="J23" s="57" t="s">
        <v>28</v>
      </c>
      <c r="K23" s="128" t="s">
        <v>56</v>
      </c>
      <c r="L23" s="83" t="s">
        <v>29</v>
      </c>
    </row>
    <row r="24" spans="1:11" ht="13.5">
      <c r="A24" s="116"/>
      <c r="B24" s="89"/>
      <c r="C24" s="89"/>
      <c r="D24" s="126"/>
      <c r="E24" s="6">
        <v>0.4791666666666667</v>
      </c>
      <c r="F24" s="65"/>
      <c r="G24" s="66"/>
      <c r="H24" s="67"/>
      <c r="I24" s="68"/>
      <c r="J24" s="65"/>
      <c r="K24" s="126"/>
    </row>
    <row r="25" spans="1:11" ht="13.5">
      <c r="A25" s="116"/>
      <c r="B25" s="90"/>
      <c r="C25" s="90"/>
      <c r="D25" s="127"/>
      <c r="E25" s="11">
        <v>0.5416666666666666</v>
      </c>
      <c r="F25" s="69">
        <v>10</v>
      </c>
      <c r="G25" s="70" t="s">
        <v>23</v>
      </c>
      <c r="H25" s="71"/>
      <c r="I25" s="72" t="s">
        <v>28</v>
      </c>
      <c r="J25" s="69" t="s">
        <v>25</v>
      </c>
      <c r="K25" s="127"/>
    </row>
    <row r="26" spans="1:11" ht="13.5" customHeight="1">
      <c r="A26" s="116"/>
      <c r="B26" s="88">
        <v>7</v>
      </c>
      <c r="C26" s="100">
        <v>41084</v>
      </c>
      <c r="D26" s="118" t="s">
        <v>76</v>
      </c>
      <c r="E26" s="1">
        <v>0.4166666666666667</v>
      </c>
      <c r="F26" s="2">
        <v>19</v>
      </c>
      <c r="G26" s="31" t="s">
        <v>26</v>
      </c>
      <c r="H26" s="4" t="s">
        <v>3</v>
      </c>
      <c r="I26" s="5" t="s">
        <v>27</v>
      </c>
      <c r="J26" s="2" t="s">
        <v>55</v>
      </c>
      <c r="K26" s="88" t="s">
        <v>60</v>
      </c>
    </row>
    <row r="27" spans="1:11" ht="13.5">
      <c r="A27" s="116"/>
      <c r="B27" s="89"/>
      <c r="C27" s="89"/>
      <c r="D27" s="89"/>
      <c r="E27" s="6">
        <v>0.4791666666666667</v>
      </c>
      <c r="F27" s="7">
        <v>20</v>
      </c>
      <c r="G27" s="8" t="s">
        <v>23</v>
      </c>
      <c r="H27" s="9" t="s">
        <v>9</v>
      </c>
      <c r="I27" s="10" t="s">
        <v>55</v>
      </c>
      <c r="J27" s="7" t="s">
        <v>26</v>
      </c>
      <c r="K27" s="89"/>
    </row>
    <row r="28" spans="1:11" ht="13.5">
      <c r="A28" s="116"/>
      <c r="B28" s="89"/>
      <c r="C28" s="89"/>
      <c r="D28" s="89"/>
      <c r="E28" s="26">
        <v>0.5416666666666666</v>
      </c>
      <c r="F28" s="27">
        <v>21</v>
      </c>
      <c r="G28" s="28" t="s">
        <v>24</v>
      </c>
      <c r="H28" s="29" t="s">
        <v>9</v>
      </c>
      <c r="I28" s="30" t="s">
        <v>25</v>
      </c>
      <c r="J28" s="27" t="s">
        <v>23</v>
      </c>
      <c r="K28" s="89"/>
    </row>
    <row r="29" spans="1:11" ht="13.5">
      <c r="A29" s="117"/>
      <c r="B29" s="90"/>
      <c r="C29" s="90"/>
      <c r="D29" s="90"/>
      <c r="E29" s="11">
        <v>0.6041666666666666</v>
      </c>
      <c r="F29" s="12"/>
      <c r="G29" s="13"/>
      <c r="H29" s="14"/>
      <c r="I29" s="15"/>
      <c r="J29" s="12"/>
      <c r="K29" s="90"/>
    </row>
    <row r="30" spans="1:12" ht="13.5">
      <c r="A30" s="116" t="s">
        <v>36</v>
      </c>
      <c r="B30" s="88"/>
      <c r="C30" s="100">
        <v>41091</v>
      </c>
      <c r="D30" s="100"/>
      <c r="E30" s="1">
        <v>0.4166666666666667</v>
      </c>
      <c r="F30" s="2"/>
      <c r="G30" s="31"/>
      <c r="H30" s="4"/>
      <c r="I30" s="52"/>
      <c r="J30" s="2"/>
      <c r="K30" s="88"/>
      <c r="L30" s="83" t="s">
        <v>31</v>
      </c>
    </row>
    <row r="31" spans="1:11" ht="13.5">
      <c r="A31" s="116"/>
      <c r="B31" s="89"/>
      <c r="C31" s="89"/>
      <c r="D31" s="89"/>
      <c r="E31" s="6">
        <v>0.4791666666666667</v>
      </c>
      <c r="F31" s="7"/>
      <c r="G31" s="8"/>
      <c r="H31" s="9"/>
      <c r="I31" s="10"/>
      <c r="J31" s="7"/>
      <c r="K31" s="89"/>
    </row>
    <row r="32" spans="1:11" ht="13.5">
      <c r="A32" s="116"/>
      <c r="B32" s="90"/>
      <c r="C32" s="90"/>
      <c r="D32" s="90"/>
      <c r="E32" s="11">
        <v>0.5416666666666666</v>
      </c>
      <c r="F32" s="12"/>
      <c r="G32" s="13"/>
      <c r="H32" s="14"/>
      <c r="I32" s="15"/>
      <c r="J32" s="12"/>
      <c r="K32" s="90"/>
    </row>
    <row r="33" spans="1:11" ht="13.5">
      <c r="A33" s="116"/>
      <c r="B33" s="88">
        <v>8</v>
      </c>
      <c r="C33" s="100">
        <v>41098</v>
      </c>
      <c r="D33" s="118" t="s">
        <v>67</v>
      </c>
      <c r="E33" s="1">
        <v>0.4166666666666667</v>
      </c>
      <c r="F33" s="2">
        <v>22</v>
      </c>
      <c r="G33" s="31" t="s">
        <v>55</v>
      </c>
      <c r="H33" s="4" t="s">
        <v>9</v>
      </c>
      <c r="I33" s="52" t="s">
        <v>26</v>
      </c>
      <c r="J33" s="2" t="s">
        <v>28</v>
      </c>
      <c r="K33" s="129" t="s">
        <v>56</v>
      </c>
    </row>
    <row r="34" spans="1:11" ht="13.5">
      <c r="A34" s="116"/>
      <c r="B34" s="89"/>
      <c r="C34" s="89"/>
      <c r="D34" s="89"/>
      <c r="E34" s="6">
        <v>0.4791666666666667</v>
      </c>
      <c r="F34" s="7">
        <v>23</v>
      </c>
      <c r="G34" s="8" t="s">
        <v>23</v>
      </c>
      <c r="H34" s="9" t="s">
        <v>9</v>
      </c>
      <c r="I34" s="10" t="s">
        <v>28</v>
      </c>
      <c r="J34" s="7" t="s">
        <v>26</v>
      </c>
      <c r="K34" s="89"/>
    </row>
    <row r="35" spans="1:11" ht="13.5">
      <c r="A35" s="116"/>
      <c r="B35" s="89"/>
      <c r="C35" s="89"/>
      <c r="D35" s="89"/>
      <c r="E35" s="26">
        <v>0.5416666666666666</v>
      </c>
      <c r="F35" s="27">
        <v>24</v>
      </c>
      <c r="G35" s="28" t="s">
        <v>25</v>
      </c>
      <c r="H35" s="29" t="s">
        <v>9</v>
      </c>
      <c r="I35" s="30" t="s">
        <v>27</v>
      </c>
      <c r="J35" s="27" t="s">
        <v>23</v>
      </c>
      <c r="K35" s="89"/>
    </row>
    <row r="36" spans="1:11" ht="13.5">
      <c r="A36" s="116"/>
      <c r="B36" s="90"/>
      <c r="C36" s="90"/>
      <c r="D36" s="90"/>
      <c r="E36" s="11">
        <v>0.6041666666666666</v>
      </c>
      <c r="F36" s="12"/>
      <c r="G36" s="13"/>
      <c r="H36" s="14"/>
      <c r="I36" s="15"/>
      <c r="J36" s="12"/>
      <c r="K36" s="90"/>
    </row>
    <row r="37" spans="1:11" ht="13.5">
      <c r="A37" s="116"/>
      <c r="B37" s="88">
        <v>9</v>
      </c>
      <c r="C37" s="100">
        <v>41105</v>
      </c>
      <c r="D37" s="118" t="s">
        <v>78</v>
      </c>
      <c r="E37" s="1">
        <v>0.4166666666666667</v>
      </c>
      <c r="F37" s="2">
        <v>25</v>
      </c>
      <c r="G37" s="31" t="s">
        <v>55</v>
      </c>
      <c r="H37" s="4" t="s">
        <v>9</v>
      </c>
      <c r="I37" s="5" t="s">
        <v>28</v>
      </c>
      <c r="J37" s="2" t="s">
        <v>27</v>
      </c>
      <c r="K37" s="88" t="s">
        <v>61</v>
      </c>
    </row>
    <row r="38" spans="1:11" ht="13.5">
      <c r="A38" s="116"/>
      <c r="B38" s="89"/>
      <c r="C38" s="89"/>
      <c r="D38" s="123"/>
      <c r="E38" s="6">
        <v>0.4791666666666667</v>
      </c>
      <c r="F38" s="7">
        <v>26</v>
      </c>
      <c r="G38" s="8" t="s">
        <v>23</v>
      </c>
      <c r="H38" s="9" t="s">
        <v>3</v>
      </c>
      <c r="I38" s="10" t="s">
        <v>27</v>
      </c>
      <c r="J38" s="7" t="s">
        <v>55</v>
      </c>
      <c r="K38" s="89"/>
    </row>
    <row r="39" spans="1:11" ht="13.5">
      <c r="A39" s="116"/>
      <c r="B39" s="90"/>
      <c r="C39" s="90"/>
      <c r="D39" s="124"/>
      <c r="E39" s="11">
        <v>0.5416666666666666</v>
      </c>
      <c r="F39" s="12">
        <v>27</v>
      </c>
      <c r="G39" s="13" t="s">
        <v>24</v>
      </c>
      <c r="H39" s="14" t="s">
        <v>9</v>
      </c>
      <c r="I39" s="15" t="s">
        <v>26</v>
      </c>
      <c r="J39" s="12" t="s">
        <v>23</v>
      </c>
      <c r="K39" s="90"/>
    </row>
    <row r="40" spans="1:11" ht="13.5">
      <c r="A40" s="116"/>
      <c r="B40" s="88">
        <v>10</v>
      </c>
      <c r="C40" s="100">
        <v>41112</v>
      </c>
      <c r="D40" s="100" t="s">
        <v>73</v>
      </c>
      <c r="E40" s="1">
        <v>0.4166666666666667</v>
      </c>
      <c r="F40" s="2">
        <v>28</v>
      </c>
      <c r="G40" s="31" t="s">
        <v>23</v>
      </c>
      <c r="H40" s="4" t="s">
        <v>9</v>
      </c>
      <c r="I40" s="5" t="s">
        <v>26</v>
      </c>
      <c r="J40" s="2" t="s">
        <v>25</v>
      </c>
      <c r="K40" s="88" t="s">
        <v>59</v>
      </c>
    </row>
    <row r="41" spans="1:11" ht="13.5">
      <c r="A41" s="116"/>
      <c r="B41" s="89"/>
      <c r="C41" s="89"/>
      <c r="D41" s="89"/>
      <c r="E41" s="6">
        <v>0.4791666666666667</v>
      </c>
      <c r="F41" s="7">
        <v>29</v>
      </c>
      <c r="G41" s="8" t="s">
        <v>55</v>
      </c>
      <c r="H41" s="9" t="s">
        <v>3</v>
      </c>
      <c r="I41" s="10" t="s">
        <v>25</v>
      </c>
      <c r="J41" s="65" t="s">
        <v>28</v>
      </c>
      <c r="K41" s="89"/>
    </row>
    <row r="42" spans="1:11" ht="13.5">
      <c r="A42" s="116"/>
      <c r="B42" s="90"/>
      <c r="C42" s="90"/>
      <c r="D42" s="90"/>
      <c r="E42" s="11">
        <v>0.5416666666666666</v>
      </c>
      <c r="F42" s="12">
        <v>30</v>
      </c>
      <c r="G42" s="13" t="s">
        <v>24</v>
      </c>
      <c r="H42" s="14" t="s">
        <v>9</v>
      </c>
      <c r="I42" s="15" t="s">
        <v>28</v>
      </c>
      <c r="J42" s="12" t="s">
        <v>55</v>
      </c>
      <c r="K42" s="90"/>
    </row>
    <row r="43" spans="1:12" ht="13.5">
      <c r="A43" s="116"/>
      <c r="B43" s="88">
        <v>11</v>
      </c>
      <c r="C43" s="100">
        <v>41119</v>
      </c>
      <c r="D43" s="118" t="s">
        <v>67</v>
      </c>
      <c r="E43" s="1">
        <v>0.4166666666666667</v>
      </c>
      <c r="F43" s="2">
        <v>31</v>
      </c>
      <c r="G43" s="31" t="s">
        <v>26</v>
      </c>
      <c r="H43" s="4"/>
      <c r="I43" s="5" t="s">
        <v>28</v>
      </c>
      <c r="J43" s="2" t="s">
        <v>27</v>
      </c>
      <c r="K43" s="88" t="s">
        <v>58</v>
      </c>
      <c r="L43" s="83" t="s">
        <v>30</v>
      </c>
    </row>
    <row r="44" spans="1:11" ht="13.5">
      <c r="A44" s="116"/>
      <c r="B44" s="89"/>
      <c r="C44" s="89"/>
      <c r="D44" s="89"/>
      <c r="E44" s="6">
        <v>0.4791666666666667</v>
      </c>
      <c r="F44" s="7">
        <v>32</v>
      </c>
      <c r="G44" s="8" t="s">
        <v>24</v>
      </c>
      <c r="H44" s="9" t="s">
        <v>9</v>
      </c>
      <c r="I44" s="53" t="s">
        <v>27</v>
      </c>
      <c r="J44" s="7" t="s">
        <v>28</v>
      </c>
      <c r="K44" s="89"/>
    </row>
    <row r="45" spans="1:11" ht="13.5">
      <c r="A45" s="116"/>
      <c r="B45" s="90"/>
      <c r="C45" s="90"/>
      <c r="D45" s="90"/>
      <c r="E45" s="11">
        <v>0.5416666666666666</v>
      </c>
      <c r="F45" s="12">
        <v>33</v>
      </c>
      <c r="G45" s="13" t="s">
        <v>23</v>
      </c>
      <c r="H45" s="14" t="s">
        <v>9</v>
      </c>
      <c r="I45" s="15" t="s">
        <v>25</v>
      </c>
      <c r="J45" s="12" t="s">
        <v>24</v>
      </c>
      <c r="K45" s="90"/>
    </row>
    <row r="46" spans="1:12" ht="13.5">
      <c r="A46" s="116"/>
      <c r="B46" s="88">
        <v>12</v>
      </c>
      <c r="C46" s="100">
        <v>41126</v>
      </c>
      <c r="D46" s="118" t="s">
        <v>77</v>
      </c>
      <c r="E46" s="1">
        <v>0.4166666666666667</v>
      </c>
      <c r="F46" s="2">
        <v>34</v>
      </c>
      <c r="G46" s="31" t="s">
        <v>27</v>
      </c>
      <c r="H46" s="4" t="s">
        <v>9</v>
      </c>
      <c r="I46" s="52" t="s">
        <v>28</v>
      </c>
      <c r="J46" s="2" t="s">
        <v>24</v>
      </c>
      <c r="K46" s="88" t="s">
        <v>60</v>
      </c>
      <c r="L46" s="83" t="s">
        <v>29</v>
      </c>
    </row>
    <row r="47" spans="1:11" ht="13.5">
      <c r="A47" s="116"/>
      <c r="B47" s="89"/>
      <c r="C47" s="89"/>
      <c r="D47" s="89"/>
      <c r="E47" s="6">
        <v>0.4791666666666667</v>
      </c>
      <c r="F47" s="7">
        <v>35</v>
      </c>
      <c r="G47" s="8" t="s">
        <v>55</v>
      </c>
      <c r="H47" s="9" t="s">
        <v>9</v>
      </c>
      <c r="I47" s="10" t="s">
        <v>24</v>
      </c>
      <c r="J47" s="65" t="s">
        <v>63</v>
      </c>
      <c r="K47" s="89"/>
    </row>
    <row r="48" spans="1:11" ht="13.5">
      <c r="A48" s="116"/>
      <c r="B48" s="90"/>
      <c r="C48" s="90"/>
      <c r="D48" s="90"/>
      <c r="E48" s="11">
        <v>0.5416666666666666</v>
      </c>
      <c r="F48" s="12">
        <v>36</v>
      </c>
      <c r="G48" s="28" t="s">
        <v>25</v>
      </c>
      <c r="H48" s="29" t="s">
        <v>9</v>
      </c>
      <c r="I48" s="30" t="s">
        <v>26</v>
      </c>
      <c r="J48" s="12" t="s">
        <v>55</v>
      </c>
      <c r="K48" s="90"/>
    </row>
    <row r="49" spans="1:11" ht="13.5">
      <c r="A49" s="116"/>
      <c r="B49" s="88">
        <v>13</v>
      </c>
      <c r="C49" s="100">
        <v>41140</v>
      </c>
      <c r="D49" s="100" t="s">
        <v>71</v>
      </c>
      <c r="E49" s="1">
        <v>0.4166666666666667</v>
      </c>
      <c r="F49" s="2">
        <v>37</v>
      </c>
      <c r="G49" s="31" t="s">
        <v>24</v>
      </c>
      <c r="H49" s="4" t="s">
        <v>9</v>
      </c>
      <c r="I49" s="5" t="s">
        <v>25</v>
      </c>
      <c r="J49" s="2" t="s">
        <v>57</v>
      </c>
      <c r="K49" s="88" t="s">
        <v>57</v>
      </c>
    </row>
    <row r="50" spans="1:11" ht="13.5">
      <c r="A50" s="116"/>
      <c r="B50" s="89"/>
      <c r="C50" s="89"/>
      <c r="D50" s="89"/>
      <c r="E50" s="6">
        <v>0.4791666666666667</v>
      </c>
      <c r="F50" s="7">
        <v>38</v>
      </c>
      <c r="G50" s="8" t="s">
        <v>26</v>
      </c>
      <c r="H50" s="9" t="s">
        <v>9</v>
      </c>
      <c r="I50" s="10" t="s">
        <v>27</v>
      </c>
      <c r="J50" s="7" t="s">
        <v>24</v>
      </c>
      <c r="K50" s="89"/>
    </row>
    <row r="51" spans="1:11" ht="13.5">
      <c r="A51" s="116"/>
      <c r="B51" s="90"/>
      <c r="C51" s="90"/>
      <c r="D51" s="90"/>
      <c r="E51" s="11">
        <v>0.5416666666666666</v>
      </c>
      <c r="F51" s="12">
        <v>39</v>
      </c>
      <c r="G51" s="13" t="s">
        <v>23</v>
      </c>
      <c r="H51" s="14" t="s">
        <v>9</v>
      </c>
      <c r="I51" s="55" t="s">
        <v>55</v>
      </c>
      <c r="J51" s="12" t="s">
        <v>63</v>
      </c>
      <c r="K51" s="90"/>
    </row>
    <row r="52" spans="1:12" ht="13.5">
      <c r="A52" s="116"/>
      <c r="B52" s="88"/>
      <c r="C52" s="100">
        <v>41175</v>
      </c>
      <c r="D52" s="101"/>
      <c r="E52" s="1"/>
      <c r="F52" s="2"/>
      <c r="G52" s="24"/>
      <c r="H52" s="4"/>
      <c r="I52" s="54"/>
      <c r="J52" s="2"/>
      <c r="K52" s="88"/>
      <c r="L52" s="83" t="s">
        <v>29</v>
      </c>
    </row>
    <row r="53" spans="1:11" ht="13.5">
      <c r="A53" s="116"/>
      <c r="B53" s="89"/>
      <c r="C53" s="89"/>
      <c r="D53" s="97"/>
      <c r="E53" s="6"/>
      <c r="F53" s="7"/>
      <c r="G53" s="18"/>
      <c r="H53" s="9"/>
      <c r="I53" s="21"/>
      <c r="J53" s="7"/>
      <c r="K53" s="89"/>
    </row>
    <row r="54" spans="1:11" ht="13.5">
      <c r="A54" s="116"/>
      <c r="B54" s="90"/>
      <c r="C54" s="90"/>
      <c r="D54" s="98"/>
      <c r="E54" s="11"/>
      <c r="F54" s="12"/>
      <c r="G54" s="19"/>
      <c r="H54" s="14"/>
      <c r="I54" s="22"/>
      <c r="J54" s="12"/>
      <c r="K54" s="90"/>
    </row>
    <row r="55" spans="1:11" ht="13.5">
      <c r="A55" s="116"/>
      <c r="B55" s="88">
        <v>14</v>
      </c>
      <c r="C55" s="100">
        <v>41196</v>
      </c>
      <c r="D55" s="118" t="s">
        <v>70</v>
      </c>
      <c r="E55" s="1">
        <v>0.4166666666666667</v>
      </c>
      <c r="F55" s="2">
        <v>40</v>
      </c>
      <c r="G55" s="31" t="s">
        <v>23</v>
      </c>
      <c r="H55" s="4" t="s">
        <v>9</v>
      </c>
      <c r="I55" s="52" t="s">
        <v>24</v>
      </c>
      <c r="J55" s="2" t="s">
        <v>28</v>
      </c>
      <c r="K55" s="129" t="s">
        <v>62</v>
      </c>
    </row>
    <row r="56" spans="1:11" ht="13.5">
      <c r="A56" s="116"/>
      <c r="B56" s="89"/>
      <c r="C56" s="89"/>
      <c r="D56" s="89"/>
      <c r="E56" s="6">
        <v>0.4791666666666667</v>
      </c>
      <c r="F56" s="7">
        <v>41</v>
      </c>
      <c r="G56" s="8" t="s">
        <v>25</v>
      </c>
      <c r="H56" s="9" t="s">
        <v>9</v>
      </c>
      <c r="I56" s="10" t="s">
        <v>28</v>
      </c>
      <c r="J56" s="7" t="s">
        <v>23</v>
      </c>
      <c r="K56" s="89"/>
    </row>
    <row r="57" spans="1:11" ht="13.5">
      <c r="A57" s="116"/>
      <c r="B57" s="89"/>
      <c r="C57" s="89"/>
      <c r="D57" s="89"/>
      <c r="E57" s="26">
        <v>0.5416666666666666</v>
      </c>
      <c r="F57" s="27">
        <v>42</v>
      </c>
      <c r="G57" s="28" t="s">
        <v>55</v>
      </c>
      <c r="H57" s="29" t="s">
        <v>9</v>
      </c>
      <c r="I57" s="30" t="s">
        <v>27</v>
      </c>
      <c r="J57" s="27" t="s">
        <v>25</v>
      </c>
      <c r="K57" s="89"/>
    </row>
    <row r="58" spans="1:11" ht="13.5">
      <c r="A58" s="117"/>
      <c r="B58" s="90"/>
      <c r="C58" s="90"/>
      <c r="D58" s="90"/>
      <c r="E58" s="11">
        <v>0.6041666666666666</v>
      </c>
      <c r="F58" s="12"/>
      <c r="G58" s="13"/>
      <c r="H58" s="14"/>
      <c r="I58" s="15"/>
      <c r="J58" s="12"/>
      <c r="K58" s="90"/>
    </row>
    <row r="61" ht="13.5">
      <c r="J61" t="s">
        <v>80</v>
      </c>
    </row>
    <row r="62" spans="9:10" ht="13.5">
      <c r="I62" t="s">
        <v>23</v>
      </c>
      <c r="J62">
        <f>COUNTIF($J$2:$J$58,"ジャーニー")</f>
        <v>6</v>
      </c>
    </row>
    <row r="63" spans="9:10" ht="13.5">
      <c r="I63" t="s">
        <v>55</v>
      </c>
      <c r="J63">
        <f>COUNTIF($J$2:$J$58,"jouer宮商")</f>
        <v>6</v>
      </c>
    </row>
    <row r="64" spans="9:10" ht="13.5">
      <c r="I64" t="s">
        <v>24</v>
      </c>
      <c r="J64">
        <f>COUNTIF($J$2:$J$58,"岩手女子")</f>
        <v>6</v>
      </c>
    </row>
    <row r="65" spans="9:10" ht="13.5">
      <c r="I65" t="s">
        <v>25</v>
      </c>
      <c r="J65">
        <f>COUNTIF($J$2:$J$58,"釜石高校")</f>
        <v>6</v>
      </c>
    </row>
    <row r="66" spans="9:10" ht="13.5">
      <c r="I66" t="s">
        <v>26</v>
      </c>
      <c r="J66">
        <f>COUNTIF($J$2:$J$58,"宮古高校")</f>
        <v>6</v>
      </c>
    </row>
    <row r="67" spans="9:10" ht="13.5">
      <c r="I67" t="s">
        <v>27</v>
      </c>
      <c r="J67">
        <f>COUNTIF($J$2:$J$58,"久慈東高")</f>
        <v>6</v>
      </c>
    </row>
    <row r="68" spans="9:10" ht="13.5">
      <c r="I68" t="s">
        <v>28</v>
      </c>
      <c r="J68">
        <f>COUNTIF($J$2:$J$58,"専大北上")</f>
        <v>6</v>
      </c>
    </row>
  </sheetData>
  <sheetProtection/>
  <mergeCells count="71">
    <mergeCell ref="B55:B58"/>
    <mergeCell ref="C55:C58"/>
    <mergeCell ref="D55:D58"/>
    <mergeCell ref="K55:K58"/>
    <mergeCell ref="B49:B51"/>
    <mergeCell ref="C49:C51"/>
    <mergeCell ref="D49:D51"/>
    <mergeCell ref="K49:K51"/>
    <mergeCell ref="B52:B54"/>
    <mergeCell ref="C52:C54"/>
    <mergeCell ref="D52:D54"/>
    <mergeCell ref="K52:K54"/>
    <mergeCell ref="B43:B45"/>
    <mergeCell ref="C43:C45"/>
    <mergeCell ref="D43:D45"/>
    <mergeCell ref="K43:K45"/>
    <mergeCell ref="B46:B48"/>
    <mergeCell ref="C46:C48"/>
    <mergeCell ref="D46:D48"/>
    <mergeCell ref="K46:K48"/>
    <mergeCell ref="C37:C39"/>
    <mergeCell ref="D37:D39"/>
    <mergeCell ref="K37:K39"/>
    <mergeCell ref="B40:B42"/>
    <mergeCell ref="C40:C42"/>
    <mergeCell ref="D40:D42"/>
    <mergeCell ref="K40:K42"/>
    <mergeCell ref="A30:A58"/>
    <mergeCell ref="B30:B32"/>
    <mergeCell ref="C30:C32"/>
    <mergeCell ref="D30:D32"/>
    <mergeCell ref="K30:K32"/>
    <mergeCell ref="B33:B36"/>
    <mergeCell ref="C33:C36"/>
    <mergeCell ref="D33:D36"/>
    <mergeCell ref="K33:K36"/>
    <mergeCell ref="B37:B39"/>
    <mergeCell ref="B23:B25"/>
    <mergeCell ref="C23:C25"/>
    <mergeCell ref="D23:D25"/>
    <mergeCell ref="K23:K25"/>
    <mergeCell ref="B26:B29"/>
    <mergeCell ref="C26:C29"/>
    <mergeCell ref="D26:D29"/>
    <mergeCell ref="K26:K29"/>
    <mergeCell ref="B17:B19"/>
    <mergeCell ref="C17:C19"/>
    <mergeCell ref="D17:D19"/>
    <mergeCell ref="K17:K19"/>
    <mergeCell ref="B20:B22"/>
    <mergeCell ref="C20:C22"/>
    <mergeCell ref="D20:D22"/>
    <mergeCell ref="K20:K22"/>
    <mergeCell ref="B10:B13"/>
    <mergeCell ref="C10:C13"/>
    <mergeCell ref="D10:D13"/>
    <mergeCell ref="K10:K13"/>
    <mergeCell ref="B14:B16"/>
    <mergeCell ref="C14:C16"/>
    <mergeCell ref="D14:D16"/>
    <mergeCell ref="K14:K16"/>
    <mergeCell ref="G1:I1"/>
    <mergeCell ref="A2:A29"/>
    <mergeCell ref="B2:B5"/>
    <mergeCell ref="C2:C5"/>
    <mergeCell ref="D2:D5"/>
    <mergeCell ref="K2:K5"/>
    <mergeCell ref="B6:B9"/>
    <mergeCell ref="C6:C9"/>
    <mergeCell ref="D6:D9"/>
    <mergeCell ref="K6:K9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&amp;L&amp;14第18回岩手県女子サッカーリーグ　ＩＬＢ　試合予定表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22">
      <selection activeCell="I73" sqref="I73:I80"/>
    </sheetView>
  </sheetViews>
  <sheetFormatPr defaultColWidth="9.140625" defaultRowHeight="15"/>
  <cols>
    <col min="1" max="2" width="3.421875" style="0" bestFit="1" customWidth="1"/>
    <col min="3" max="3" width="9.28125" style="0" bestFit="1" customWidth="1"/>
    <col min="4" max="4" width="9.28125" style="0" customWidth="1"/>
    <col min="5" max="5" width="6.421875" style="0" bestFit="1" customWidth="1"/>
    <col min="6" max="6" width="4.28125" style="0" customWidth="1"/>
    <col min="7" max="7" width="9.7109375" style="0" bestFit="1" customWidth="1"/>
    <col min="8" max="8" width="3.421875" style="0" bestFit="1" customWidth="1"/>
    <col min="9" max="9" width="9.7109375" style="0" bestFit="1" customWidth="1"/>
  </cols>
  <sheetData>
    <row r="1" spans="1:11" ht="13.5">
      <c r="A1" s="32" t="s">
        <v>32</v>
      </c>
      <c r="B1" s="16" t="s">
        <v>0</v>
      </c>
      <c r="C1" s="16" t="s">
        <v>6</v>
      </c>
      <c r="D1" s="16" t="s">
        <v>7</v>
      </c>
      <c r="E1" s="16" t="s">
        <v>5</v>
      </c>
      <c r="F1" s="23" t="s">
        <v>1</v>
      </c>
      <c r="G1" s="112" t="s">
        <v>2</v>
      </c>
      <c r="H1" s="113"/>
      <c r="I1" s="114"/>
      <c r="J1" s="16" t="s">
        <v>8</v>
      </c>
      <c r="K1" s="16" t="s">
        <v>4</v>
      </c>
    </row>
    <row r="2" spans="1:11" ht="13.5" customHeight="1">
      <c r="A2" s="115" t="s">
        <v>35</v>
      </c>
      <c r="B2" s="88">
        <v>1</v>
      </c>
      <c r="C2" s="100">
        <v>41007</v>
      </c>
      <c r="D2" s="118"/>
      <c r="E2" s="1">
        <v>0.4166666666666667</v>
      </c>
      <c r="F2" s="2"/>
      <c r="G2" s="3" t="s">
        <v>40</v>
      </c>
      <c r="H2" s="4" t="s">
        <v>3</v>
      </c>
      <c r="I2" s="5" t="s">
        <v>47</v>
      </c>
      <c r="J2" s="2" t="s">
        <v>46</v>
      </c>
      <c r="K2" s="88"/>
    </row>
    <row r="3" spans="1:11" ht="13.5">
      <c r="A3" s="116"/>
      <c r="B3" s="89"/>
      <c r="C3" s="89"/>
      <c r="D3" s="122"/>
      <c r="E3" s="11">
        <v>0.4791666666666667</v>
      </c>
      <c r="F3" s="12"/>
      <c r="G3" s="13" t="s">
        <v>45</v>
      </c>
      <c r="H3" s="14" t="s">
        <v>3</v>
      </c>
      <c r="I3" s="15" t="s">
        <v>46</v>
      </c>
      <c r="J3" s="12" t="s">
        <v>40</v>
      </c>
      <c r="K3" s="90"/>
    </row>
    <row r="4" spans="1:11" ht="13.5">
      <c r="A4" s="116"/>
      <c r="B4" s="89"/>
      <c r="C4" s="89"/>
      <c r="D4" s="118"/>
      <c r="E4" s="1">
        <v>0.4166666666666667</v>
      </c>
      <c r="F4" s="48"/>
      <c r="G4" s="49" t="s">
        <v>43</v>
      </c>
      <c r="H4" s="50" t="s">
        <v>3</v>
      </c>
      <c r="I4" s="51" t="s">
        <v>44</v>
      </c>
      <c r="J4" s="48" t="s">
        <v>42</v>
      </c>
      <c r="K4" s="88"/>
    </row>
    <row r="5" spans="1:11" ht="13.5">
      <c r="A5" s="116"/>
      <c r="B5" s="90"/>
      <c r="C5" s="90"/>
      <c r="D5" s="122"/>
      <c r="E5" s="11">
        <v>0.4791666666666667</v>
      </c>
      <c r="F5" s="12"/>
      <c r="G5" s="13" t="s">
        <v>41</v>
      </c>
      <c r="H5" s="14" t="s">
        <v>3</v>
      </c>
      <c r="I5" s="15" t="s">
        <v>42</v>
      </c>
      <c r="J5" s="12" t="s">
        <v>43</v>
      </c>
      <c r="K5" s="90"/>
    </row>
    <row r="6" spans="1:11" ht="13.5">
      <c r="A6" s="116"/>
      <c r="B6" s="88">
        <v>2</v>
      </c>
      <c r="C6" s="100">
        <v>41014</v>
      </c>
      <c r="D6" s="118"/>
      <c r="E6" s="1">
        <v>0.4166666666666667</v>
      </c>
      <c r="F6" s="2"/>
      <c r="G6" s="3" t="s">
        <v>44</v>
      </c>
      <c r="H6" s="4" t="s">
        <v>3</v>
      </c>
      <c r="I6" s="5" t="s">
        <v>47</v>
      </c>
      <c r="J6" s="2" t="s">
        <v>46</v>
      </c>
      <c r="K6" s="88"/>
    </row>
    <row r="7" spans="1:11" ht="13.5">
      <c r="A7" s="116"/>
      <c r="B7" s="89"/>
      <c r="C7" s="89"/>
      <c r="D7" s="122"/>
      <c r="E7" s="11">
        <v>0.4791666666666667</v>
      </c>
      <c r="F7" s="12"/>
      <c r="G7" s="13" t="s">
        <v>40</v>
      </c>
      <c r="H7" s="14" t="s">
        <v>3</v>
      </c>
      <c r="I7" s="15" t="s">
        <v>46</v>
      </c>
      <c r="J7" s="12" t="s">
        <v>44</v>
      </c>
      <c r="K7" s="90"/>
    </row>
    <row r="8" spans="1:11" ht="13.5">
      <c r="A8" s="116"/>
      <c r="B8" s="89"/>
      <c r="C8" s="89"/>
      <c r="D8" s="118"/>
      <c r="E8" s="1">
        <v>0.4166666666666667</v>
      </c>
      <c r="F8" s="48"/>
      <c r="G8" s="49" t="s">
        <v>41</v>
      </c>
      <c r="H8" s="50" t="s">
        <v>3</v>
      </c>
      <c r="I8" s="51" t="s">
        <v>43</v>
      </c>
      <c r="J8" s="48" t="s">
        <v>45</v>
      </c>
      <c r="K8" s="88"/>
    </row>
    <row r="9" spans="1:11" ht="13.5">
      <c r="A9" s="116"/>
      <c r="B9" s="90"/>
      <c r="C9" s="90"/>
      <c r="D9" s="122"/>
      <c r="E9" s="11">
        <v>0.4791666666666667</v>
      </c>
      <c r="F9" s="12"/>
      <c r="G9" s="13" t="s">
        <v>42</v>
      </c>
      <c r="H9" s="14" t="s">
        <v>3</v>
      </c>
      <c r="I9" s="15" t="s">
        <v>45</v>
      </c>
      <c r="J9" s="12" t="s">
        <v>41</v>
      </c>
      <c r="K9" s="90"/>
    </row>
    <row r="10" spans="1:11" ht="13.5">
      <c r="A10" s="116"/>
      <c r="B10" s="88">
        <v>3</v>
      </c>
      <c r="C10" s="100">
        <v>41021</v>
      </c>
      <c r="D10" s="118"/>
      <c r="E10" s="1">
        <v>0.4166666666666667</v>
      </c>
      <c r="F10" s="2"/>
      <c r="G10" s="3" t="s">
        <v>40</v>
      </c>
      <c r="H10" s="4" t="s">
        <v>3</v>
      </c>
      <c r="I10" s="5" t="s">
        <v>45</v>
      </c>
      <c r="J10" s="2" t="s">
        <v>47</v>
      </c>
      <c r="K10" s="88"/>
    </row>
    <row r="11" spans="1:11" ht="13.5">
      <c r="A11" s="116"/>
      <c r="B11" s="89"/>
      <c r="C11" s="89"/>
      <c r="D11" s="122"/>
      <c r="E11" s="11">
        <v>0.4791666666666667</v>
      </c>
      <c r="F11" s="12"/>
      <c r="G11" s="13" t="s">
        <v>43</v>
      </c>
      <c r="H11" s="14" t="s">
        <v>3</v>
      </c>
      <c r="I11" s="15" t="s">
        <v>47</v>
      </c>
      <c r="J11" s="12" t="s">
        <v>40</v>
      </c>
      <c r="K11" s="90"/>
    </row>
    <row r="12" spans="1:11" ht="13.5">
      <c r="A12" s="116"/>
      <c r="B12" s="89"/>
      <c r="C12" s="89"/>
      <c r="D12" s="118"/>
      <c r="E12" s="1">
        <v>0.4166666666666667</v>
      </c>
      <c r="F12" s="48"/>
      <c r="G12" s="49" t="s">
        <v>41</v>
      </c>
      <c r="H12" s="50" t="s">
        <v>3</v>
      </c>
      <c r="I12" s="51" t="s">
        <v>46</v>
      </c>
      <c r="J12" s="48" t="s">
        <v>44</v>
      </c>
      <c r="K12" s="88"/>
    </row>
    <row r="13" spans="1:11" ht="13.5">
      <c r="A13" s="116"/>
      <c r="B13" s="90"/>
      <c r="C13" s="90"/>
      <c r="D13" s="122"/>
      <c r="E13" s="11">
        <v>0.4791666666666667</v>
      </c>
      <c r="F13" s="12"/>
      <c r="G13" s="13" t="s">
        <v>42</v>
      </c>
      <c r="H13" s="14" t="s">
        <v>3</v>
      </c>
      <c r="I13" s="15" t="s">
        <v>44</v>
      </c>
      <c r="J13" s="12" t="s">
        <v>41</v>
      </c>
      <c r="K13" s="90"/>
    </row>
    <row r="14" spans="1:11" ht="13.5">
      <c r="A14" s="116"/>
      <c r="B14" s="88">
        <v>4</v>
      </c>
      <c r="C14" s="100">
        <v>41029</v>
      </c>
      <c r="D14" s="118"/>
      <c r="E14" s="1">
        <v>0.4166666666666667</v>
      </c>
      <c r="F14" s="2"/>
      <c r="G14" s="3" t="s">
        <v>42</v>
      </c>
      <c r="H14" s="4" t="s">
        <v>3</v>
      </c>
      <c r="I14" s="5" t="s">
        <v>46</v>
      </c>
      <c r="J14" s="2" t="s">
        <v>44</v>
      </c>
      <c r="K14" s="88"/>
    </row>
    <row r="15" spans="1:11" ht="13.5">
      <c r="A15" s="116"/>
      <c r="B15" s="89"/>
      <c r="C15" s="89"/>
      <c r="D15" s="122"/>
      <c r="E15" s="11">
        <v>0.4791666666666667</v>
      </c>
      <c r="F15" s="12"/>
      <c r="G15" s="13" t="s">
        <v>40</v>
      </c>
      <c r="H15" s="14" t="s">
        <v>3</v>
      </c>
      <c r="I15" s="15" t="s">
        <v>44</v>
      </c>
      <c r="J15" s="12" t="s">
        <v>42</v>
      </c>
      <c r="K15" s="90"/>
    </row>
    <row r="16" spans="1:11" ht="13.5">
      <c r="A16" s="116"/>
      <c r="B16" s="89"/>
      <c r="C16" s="89"/>
      <c r="D16" s="118"/>
      <c r="E16" s="1">
        <v>0.4166666666666667</v>
      </c>
      <c r="F16" s="48"/>
      <c r="G16" s="49" t="s">
        <v>43</v>
      </c>
      <c r="H16" s="50" t="s">
        <v>3</v>
      </c>
      <c r="I16" s="51" t="s">
        <v>45</v>
      </c>
      <c r="J16" s="48" t="s">
        <v>47</v>
      </c>
      <c r="K16" s="88"/>
    </row>
    <row r="17" spans="1:11" ht="13.5">
      <c r="A17" s="116"/>
      <c r="B17" s="90"/>
      <c r="C17" s="90"/>
      <c r="D17" s="122"/>
      <c r="E17" s="11">
        <v>0.4791666666666667</v>
      </c>
      <c r="F17" s="12"/>
      <c r="G17" s="13" t="s">
        <v>41</v>
      </c>
      <c r="H17" s="14" t="s">
        <v>3</v>
      </c>
      <c r="I17" s="15" t="s">
        <v>47</v>
      </c>
      <c r="J17" s="12" t="s">
        <v>43</v>
      </c>
      <c r="K17" s="90"/>
    </row>
    <row r="18" spans="1:11" ht="13.5">
      <c r="A18" s="116"/>
      <c r="B18" s="88">
        <v>5</v>
      </c>
      <c r="C18" s="100">
        <v>41042</v>
      </c>
      <c r="D18" s="118"/>
      <c r="E18" s="1">
        <v>0.4166666666666667</v>
      </c>
      <c r="F18" s="2"/>
      <c r="G18" s="3" t="s">
        <v>40</v>
      </c>
      <c r="H18" s="4" t="s">
        <v>3</v>
      </c>
      <c r="I18" s="5" t="s">
        <v>43</v>
      </c>
      <c r="J18" s="2" t="s">
        <v>45</v>
      </c>
      <c r="K18" s="88"/>
    </row>
    <row r="19" spans="1:11" ht="13.5">
      <c r="A19" s="116"/>
      <c r="B19" s="89"/>
      <c r="C19" s="89"/>
      <c r="D19" s="122"/>
      <c r="E19" s="11">
        <v>0.4791666666666667</v>
      </c>
      <c r="F19" s="12"/>
      <c r="G19" s="13" t="s">
        <v>41</v>
      </c>
      <c r="H19" s="14" t="s">
        <v>3</v>
      </c>
      <c r="I19" s="15" t="s">
        <v>45</v>
      </c>
      <c r="J19" s="12" t="s">
        <v>40</v>
      </c>
      <c r="K19" s="90"/>
    </row>
    <row r="20" spans="1:11" ht="13.5">
      <c r="A20" s="116"/>
      <c r="B20" s="89"/>
      <c r="C20" s="89"/>
      <c r="D20" s="118"/>
      <c r="E20" s="1">
        <v>0.4166666666666667</v>
      </c>
      <c r="F20" s="48"/>
      <c r="G20" s="49" t="s">
        <v>42</v>
      </c>
      <c r="H20" s="50" t="s">
        <v>3</v>
      </c>
      <c r="I20" s="51" t="s">
        <v>47</v>
      </c>
      <c r="J20" s="48" t="s">
        <v>46</v>
      </c>
      <c r="K20" s="88"/>
    </row>
    <row r="21" spans="1:11" ht="13.5">
      <c r="A21" s="116"/>
      <c r="B21" s="90"/>
      <c r="C21" s="90"/>
      <c r="D21" s="122"/>
      <c r="E21" s="11">
        <v>0.4791666666666667</v>
      </c>
      <c r="F21" s="12"/>
      <c r="G21" s="13" t="s">
        <v>44</v>
      </c>
      <c r="H21" s="14" t="s">
        <v>3</v>
      </c>
      <c r="I21" s="15" t="s">
        <v>46</v>
      </c>
      <c r="J21" s="12" t="s">
        <v>42</v>
      </c>
      <c r="K21" s="90"/>
    </row>
    <row r="22" spans="1:11" ht="13.5">
      <c r="A22" s="116"/>
      <c r="B22" s="88">
        <v>6</v>
      </c>
      <c r="C22" s="100">
        <v>41049</v>
      </c>
      <c r="D22" s="118"/>
      <c r="E22" s="1">
        <v>0.4166666666666667</v>
      </c>
      <c r="F22" s="2"/>
      <c r="G22" s="3" t="s">
        <v>40</v>
      </c>
      <c r="H22" s="4" t="s">
        <v>3</v>
      </c>
      <c r="I22" s="5" t="s">
        <v>42</v>
      </c>
      <c r="J22" s="2" t="s">
        <v>44</v>
      </c>
      <c r="K22" s="88"/>
    </row>
    <row r="23" spans="1:11" ht="13.5">
      <c r="A23" s="116"/>
      <c r="B23" s="89"/>
      <c r="C23" s="89"/>
      <c r="D23" s="122"/>
      <c r="E23" s="11">
        <v>0.4791666666666667</v>
      </c>
      <c r="F23" s="12"/>
      <c r="G23" s="13" t="s">
        <v>41</v>
      </c>
      <c r="H23" s="14" t="s">
        <v>3</v>
      </c>
      <c r="I23" s="15" t="s">
        <v>44</v>
      </c>
      <c r="J23" s="12" t="s">
        <v>40</v>
      </c>
      <c r="K23" s="90"/>
    </row>
    <row r="24" spans="1:11" ht="13.5">
      <c r="A24" s="116"/>
      <c r="B24" s="89"/>
      <c r="C24" s="89"/>
      <c r="D24" s="118"/>
      <c r="E24" s="1">
        <v>0.4166666666666667</v>
      </c>
      <c r="F24" s="48"/>
      <c r="G24" s="49" t="s">
        <v>43</v>
      </c>
      <c r="H24" s="50" t="s">
        <v>3</v>
      </c>
      <c r="I24" s="51" t="s">
        <v>46</v>
      </c>
      <c r="J24" s="48" t="s">
        <v>47</v>
      </c>
      <c r="K24" s="88"/>
    </row>
    <row r="25" spans="1:11" ht="13.5">
      <c r="A25" s="116"/>
      <c r="B25" s="90"/>
      <c r="C25" s="90"/>
      <c r="D25" s="122"/>
      <c r="E25" s="11">
        <v>0.4791666666666667</v>
      </c>
      <c r="F25" s="12"/>
      <c r="G25" s="13" t="s">
        <v>45</v>
      </c>
      <c r="H25" s="14" t="s">
        <v>3</v>
      </c>
      <c r="I25" s="15" t="s">
        <v>47</v>
      </c>
      <c r="J25" s="12" t="s">
        <v>43</v>
      </c>
      <c r="K25" s="90"/>
    </row>
    <row r="26" spans="1:12" ht="13.5">
      <c r="A26" s="116"/>
      <c r="B26" s="88"/>
      <c r="C26" s="100">
        <v>41056</v>
      </c>
      <c r="D26" s="118"/>
      <c r="E26" s="1">
        <v>0.4166666666666667</v>
      </c>
      <c r="F26" s="2"/>
      <c r="G26" s="3"/>
      <c r="H26" s="4"/>
      <c r="I26" s="5"/>
      <c r="J26" s="2"/>
      <c r="K26" s="88"/>
      <c r="L26" t="s">
        <v>29</v>
      </c>
    </row>
    <row r="27" spans="1:11" ht="13.5">
      <c r="A27" s="116"/>
      <c r="B27" s="89"/>
      <c r="C27" s="89"/>
      <c r="D27" s="122"/>
      <c r="E27" s="11">
        <v>0.4791666666666667</v>
      </c>
      <c r="F27" s="12"/>
      <c r="G27" s="13"/>
      <c r="H27" s="14"/>
      <c r="I27" s="15"/>
      <c r="J27" s="12"/>
      <c r="K27" s="90"/>
    </row>
    <row r="28" spans="1:11" ht="13.5">
      <c r="A28" s="116"/>
      <c r="B28" s="89"/>
      <c r="C28" s="89"/>
      <c r="D28" s="118"/>
      <c r="E28" s="1">
        <v>0.4166666666666667</v>
      </c>
      <c r="F28" s="48"/>
      <c r="G28" s="49"/>
      <c r="H28" s="50"/>
      <c r="I28" s="51"/>
      <c r="J28" s="48"/>
      <c r="K28" s="88"/>
    </row>
    <row r="29" spans="1:11" ht="13.5">
      <c r="A29" s="116"/>
      <c r="B29" s="90"/>
      <c r="C29" s="90"/>
      <c r="D29" s="122"/>
      <c r="E29" s="11">
        <v>0.4791666666666667</v>
      </c>
      <c r="F29" s="12"/>
      <c r="G29" s="13"/>
      <c r="H29" s="14"/>
      <c r="I29" s="15"/>
      <c r="J29" s="12"/>
      <c r="K29" s="90"/>
    </row>
    <row r="30" spans="1:11" ht="13.5" customHeight="1">
      <c r="A30" s="116"/>
      <c r="B30" s="88">
        <v>7</v>
      </c>
      <c r="C30" s="100">
        <v>41084</v>
      </c>
      <c r="D30" s="118"/>
      <c r="E30" s="1">
        <v>0.4166666666666667</v>
      </c>
      <c r="F30" s="2"/>
      <c r="G30" s="3" t="s">
        <v>42</v>
      </c>
      <c r="H30" s="4" t="s">
        <v>3</v>
      </c>
      <c r="I30" s="5" t="s">
        <v>43</v>
      </c>
      <c r="J30" s="2" t="s">
        <v>41</v>
      </c>
      <c r="K30" s="88"/>
    </row>
    <row r="31" spans="1:11" ht="13.5">
      <c r="A31" s="116"/>
      <c r="B31" s="89"/>
      <c r="C31" s="89"/>
      <c r="D31" s="122"/>
      <c r="E31" s="11">
        <v>0.4791666666666667</v>
      </c>
      <c r="F31" s="12"/>
      <c r="G31" s="13" t="s">
        <v>40</v>
      </c>
      <c r="H31" s="14" t="s">
        <v>3</v>
      </c>
      <c r="I31" s="15" t="s">
        <v>41</v>
      </c>
      <c r="J31" s="12" t="s">
        <v>42</v>
      </c>
      <c r="K31" s="90"/>
    </row>
    <row r="32" spans="1:11" ht="13.5">
      <c r="A32" s="116"/>
      <c r="B32" s="89"/>
      <c r="C32" s="89"/>
      <c r="D32" s="118"/>
      <c r="E32" s="1">
        <v>0.4166666666666667</v>
      </c>
      <c r="F32" s="48"/>
      <c r="G32" s="49" t="s">
        <v>46</v>
      </c>
      <c r="H32" s="50" t="s">
        <v>3</v>
      </c>
      <c r="I32" s="51" t="s">
        <v>47</v>
      </c>
      <c r="J32" s="48" t="s">
        <v>45</v>
      </c>
      <c r="K32" s="88"/>
    </row>
    <row r="33" spans="1:11" ht="13.5">
      <c r="A33" s="117"/>
      <c r="B33" s="90"/>
      <c r="C33" s="90"/>
      <c r="D33" s="122"/>
      <c r="E33" s="11">
        <v>0.4791666666666667</v>
      </c>
      <c r="F33" s="12"/>
      <c r="G33" s="13" t="s">
        <v>44</v>
      </c>
      <c r="H33" s="14" t="s">
        <v>3</v>
      </c>
      <c r="I33" s="15" t="s">
        <v>45</v>
      </c>
      <c r="J33" s="12" t="s">
        <v>46</v>
      </c>
      <c r="K33" s="90"/>
    </row>
    <row r="34" spans="1:12" ht="13.5">
      <c r="A34" s="116" t="s">
        <v>36</v>
      </c>
      <c r="B34" s="88"/>
      <c r="C34" s="100">
        <v>41091</v>
      </c>
      <c r="D34" s="118"/>
      <c r="E34" s="1">
        <v>0.4166666666666667</v>
      </c>
      <c r="F34" s="2"/>
      <c r="G34" s="3"/>
      <c r="H34" s="4" t="s">
        <v>3</v>
      </c>
      <c r="I34" s="5"/>
      <c r="J34" s="2"/>
      <c r="K34" s="88"/>
      <c r="L34" t="s">
        <v>31</v>
      </c>
    </row>
    <row r="35" spans="1:11" ht="13.5">
      <c r="A35" s="116"/>
      <c r="B35" s="89"/>
      <c r="C35" s="89"/>
      <c r="D35" s="122"/>
      <c r="E35" s="11">
        <v>0.4791666666666667</v>
      </c>
      <c r="F35" s="12"/>
      <c r="G35" s="13"/>
      <c r="H35" s="14" t="s">
        <v>3</v>
      </c>
      <c r="I35" s="15"/>
      <c r="J35" s="12"/>
      <c r="K35" s="90"/>
    </row>
    <row r="36" spans="1:11" ht="13.5">
      <c r="A36" s="116"/>
      <c r="B36" s="89"/>
      <c r="C36" s="89"/>
      <c r="D36" s="118"/>
      <c r="E36" s="1">
        <v>0.4166666666666667</v>
      </c>
      <c r="F36" s="48"/>
      <c r="G36" s="49"/>
      <c r="H36" s="50" t="s">
        <v>3</v>
      </c>
      <c r="I36" s="51"/>
      <c r="J36" s="48"/>
      <c r="K36" s="88"/>
    </row>
    <row r="37" spans="1:11" ht="13.5">
      <c r="A37" s="116"/>
      <c r="B37" s="90"/>
      <c r="C37" s="90"/>
      <c r="D37" s="122"/>
      <c r="E37" s="11">
        <v>0.4791666666666667</v>
      </c>
      <c r="F37" s="12"/>
      <c r="G37" s="13"/>
      <c r="H37" s="14" t="s">
        <v>3</v>
      </c>
      <c r="I37" s="15"/>
      <c r="J37" s="12"/>
      <c r="K37" s="90"/>
    </row>
    <row r="38" spans="1:11" ht="13.5">
      <c r="A38" s="116"/>
      <c r="B38" s="88">
        <v>8</v>
      </c>
      <c r="C38" s="100">
        <v>41098</v>
      </c>
      <c r="D38" s="118"/>
      <c r="E38" s="1">
        <v>0.4166666666666667</v>
      </c>
      <c r="F38" s="2"/>
      <c r="G38" s="3" t="s">
        <v>45</v>
      </c>
      <c r="H38" s="4" t="s">
        <v>3</v>
      </c>
      <c r="I38" s="5" t="s">
        <v>46</v>
      </c>
      <c r="J38" s="2" t="s">
        <v>47</v>
      </c>
      <c r="K38" s="88"/>
    </row>
    <row r="39" spans="1:11" ht="13.5">
      <c r="A39" s="116"/>
      <c r="B39" s="89"/>
      <c r="C39" s="89"/>
      <c r="D39" s="122"/>
      <c r="E39" s="11">
        <v>0.4791666666666667</v>
      </c>
      <c r="F39" s="12"/>
      <c r="G39" s="13" t="s">
        <v>40</v>
      </c>
      <c r="H39" s="14" t="s">
        <v>3</v>
      </c>
      <c r="I39" s="15" t="s">
        <v>47</v>
      </c>
      <c r="J39" s="12" t="s">
        <v>45</v>
      </c>
      <c r="K39" s="90"/>
    </row>
    <row r="40" spans="1:11" ht="13.5">
      <c r="A40" s="116"/>
      <c r="B40" s="89"/>
      <c r="C40" s="89"/>
      <c r="D40" s="118"/>
      <c r="E40" s="1">
        <v>0.4166666666666667</v>
      </c>
      <c r="F40" s="48"/>
      <c r="G40" s="49" t="s">
        <v>41</v>
      </c>
      <c r="H40" s="50" t="s">
        <v>3</v>
      </c>
      <c r="I40" s="51" t="s">
        <v>42</v>
      </c>
      <c r="J40" s="48" t="s">
        <v>44</v>
      </c>
      <c r="K40" s="88"/>
    </row>
    <row r="41" spans="1:11" ht="13.5">
      <c r="A41" s="116"/>
      <c r="B41" s="90"/>
      <c r="C41" s="90"/>
      <c r="D41" s="122"/>
      <c r="E41" s="11">
        <v>0.4791666666666667</v>
      </c>
      <c r="F41" s="12"/>
      <c r="G41" s="13" t="s">
        <v>43</v>
      </c>
      <c r="H41" s="14" t="s">
        <v>3</v>
      </c>
      <c r="I41" s="15" t="s">
        <v>44</v>
      </c>
      <c r="J41" s="12" t="s">
        <v>41</v>
      </c>
      <c r="K41" s="90"/>
    </row>
    <row r="42" spans="1:11" ht="13.5">
      <c r="A42" s="116"/>
      <c r="B42" s="88">
        <v>9</v>
      </c>
      <c r="C42" s="100">
        <v>41105</v>
      </c>
      <c r="D42" s="118"/>
      <c r="E42" s="1">
        <v>0.4166666666666667</v>
      </c>
      <c r="F42" s="2"/>
      <c r="G42" s="3" t="s">
        <v>40</v>
      </c>
      <c r="H42" s="4" t="s">
        <v>3</v>
      </c>
      <c r="I42" s="5" t="s">
        <v>46</v>
      </c>
      <c r="J42" s="2" t="s">
        <v>47</v>
      </c>
      <c r="K42" s="88"/>
    </row>
    <row r="43" spans="1:11" ht="13.5">
      <c r="A43" s="116"/>
      <c r="B43" s="89"/>
      <c r="C43" s="89"/>
      <c r="D43" s="122"/>
      <c r="E43" s="11">
        <v>0.4791666666666667</v>
      </c>
      <c r="F43" s="12"/>
      <c r="G43" s="13" t="s">
        <v>44</v>
      </c>
      <c r="H43" s="14" t="s">
        <v>3</v>
      </c>
      <c r="I43" s="15" t="s">
        <v>47</v>
      </c>
      <c r="J43" s="12" t="s">
        <v>40</v>
      </c>
      <c r="K43" s="90"/>
    </row>
    <row r="44" spans="1:11" ht="13.5">
      <c r="A44" s="116"/>
      <c r="B44" s="89"/>
      <c r="C44" s="89"/>
      <c r="D44" s="118"/>
      <c r="E44" s="1">
        <v>0.4166666666666667</v>
      </c>
      <c r="F44" s="48"/>
      <c r="G44" s="49" t="s">
        <v>42</v>
      </c>
      <c r="H44" s="50" t="s">
        <v>3</v>
      </c>
      <c r="I44" s="51" t="s">
        <v>45</v>
      </c>
      <c r="J44" s="48" t="s">
        <v>43</v>
      </c>
      <c r="K44" s="88"/>
    </row>
    <row r="45" spans="1:11" ht="13.5">
      <c r="A45" s="116"/>
      <c r="B45" s="90"/>
      <c r="C45" s="90"/>
      <c r="D45" s="122"/>
      <c r="E45" s="11">
        <v>0.4791666666666667</v>
      </c>
      <c r="F45" s="12"/>
      <c r="G45" s="13" t="s">
        <v>41</v>
      </c>
      <c r="H45" s="14" t="s">
        <v>3</v>
      </c>
      <c r="I45" s="15" t="s">
        <v>43</v>
      </c>
      <c r="J45" s="12" t="s">
        <v>42</v>
      </c>
      <c r="K45" s="90"/>
    </row>
    <row r="46" spans="1:11" ht="13.5">
      <c r="A46" s="116"/>
      <c r="B46" s="88">
        <v>10</v>
      </c>
      <c r="C46" s="100">
        <v>41112</v>
      </c>
      <c r="D46" s="118"/>
      <c r="E46" s="1">
        <v>0.4166666666666667</v>
      </c>
      <c r="F46" s="2"/>
      <c r="G46" s="3" t="s">
        <v>43</v>
      </c>
      <c r="H46" s="4" t="s">
        <v>3</v>
      </c>
      <c r="I46" s="5" t="s">
        <v>47</v>
      </c>
      <c r="J46" s="2" t="s">
        <v>45</v>
      </c>
      <c r="K46" s="88"/>
    </row>
    <row r="47" spans="1:11" ht="13.5">
      <c r="A47" s="116"/>
      <c r="B47" s="89"/>
      <c r="C47" s="89"/>
      <c r="D47" s="122"/>
      <c r="E47" s="11">
        <v>0.4791666666666667</v>
      </c>
      <c r="F47" s="12"/>
      <c r="G47" s="13" t="s">
        <v>40</v>
      </c>
      <c r="H47" s="14" t="s">
        <v>3</v>
      </c>
      <c r="I47" s="15" t="s">
        <v>45</v>
      </c>
      <c r="J47" s="12" t="s">
        <v>43</v>
      </c>
      <c r="K47" s="90"/>
    </row>
    <row r="48" spans="1:11" ht="13.5">
      <c r="A48" s="116"/>
      <c r="B48" s="89"/>
      <c r="C48" s="89"/>
      <c r="D48" s="118"/>
      <c r="E48" s="1">
        <v>0.4166666666666667</v>
      </c>
      <c r="F48" s="48"/>
      <c r="G48" s="49" t="s">
        <v>42</v>
      </c>
      <c r="H48" s="50" t="s">
        <v>3</v>
      </c>
      <c r="I48" s="51" t="s">
        <v>44</v>
      </c>
      <c r="J48" s="48" t="s">
        <v>46</v>
      </c>
      <c r="K48" s="88"/>
    </row>
    <row r="49" spans="1:11" ht="13.5">
      <c r="A49" s="116"/>
      <c r="B49" s="90"/>
      <c r="C49" s="90"/>
      <c r="D49" s="122"/>
      <c r="E49" s="11">
        <v>0.4791666666666667</v>
      </c>
      <c r="F49" s="12"/>
      <c r="G49" s="13" t="s">
        <v>41</v>
      </c>
      <c r="H49" s="14" t="s">
        <v>3</v>
      </c>
      <c r="I49" s="15" t="s">
        <v>46</v>
      </c>
      <c r="J49" s="12" t="s">
        <v>42</v>
      </c>
      <c r="K49" s="90"/>
    </row>
    <row r="50" spans="1:12" ht="13.5">
      <c r="A50" s="116"/>
      <c r="B50" s="88">
        <v>11</v>
      </c>
      <c r="C50" s="100">
        <v>41119</v>
      </c>
      <c r="D50" s="118"/>
      <c r="E50" s="1">
        <v>0.4166666666666667</v>
      </c>
      <c r="F50" s="2"/>
      <c r="G50" s="3" t="s">
        <v>40</v>
      </c>
      <c r="H50" s="4" t="s">
        <v>3</v>
      </c>
      <c r="I50" s="5" t="s">
        <v>44</v>
      </c>
      <c r="J50" s="2" t="s">
        <v>46</v>
      </c>
      <c r="K50" s="88"/>
      <c r="L50" t="s">
        <v>30</v>
      </c>
    </row>
    <row r="51" spans="1:11" ht="13.5">
      <c r="A51" s="116"/>
      <c r="B51" s="89"/>
      <c r="C51" s="89"/>
      <c r="D51" s="122"/>
      <c r="E51" s="11">
        <v>0.4791666666666667</v>
      </c>
      <c r="F51" s="12"/>
      <c r="G51" s="13" t="s">
        <v>42</v>
      </c>
      <c r="H51" s="14" t="s">
        <v>3</v>
      </c>
      <c r="I51" s="15" t="s">
        <v>46</v>
      </c>
      <c r="J51" s="12" t="s">
        <v>40</v>
      </c>
      <c r="K51" s="90"/>
    </row>
    <row r="52" spans="1:11" ht="13.5">
      <c r="A52" s="116"/>
      <c r="B52" s="89"/>
      <c r="C52" s="89"/>
      <c r="D52" s="118"/>
      <c r="E52" s="1">
        <v>0.4166666666666667</v>
      </c>
      <c r="F52" s="48"/>
      <c r="G52" s="49" t="s">
        <v>41</v>
      </c>
      <c r="H52" s="50" t="s">
        <v>3</v>
      </c>
      <c r="I52" s="51" t="s">
        <v>47</v>
      </c>
      <c r="J52" s="48" t="s">
        <v>45</v>
      </c>
      <c r="K52" s="88"/>
    </row>
    <row r="53" spans="1:11" ht="13.5">
      <c r="A53" s="116"/>
      <c r="B53" s="90"/>
      <c r="C53" s="90"/>
      <c r="D53" s="122"/>
      <c r="E53" s="11">
        <v>0.4791666666666667</v>
      </c>
      <c r="F53" s="12"/>
      <c r="G53" s="13" t="s">
        <v>43</v>
      </c>
      <c r="H53" s="14" t="s">
        <v>3</v>
      </c>
      <c r="I53" s="15" t="s">
        <v>45</v>
      </c>
      <c r="J53" s="12" t="s">
        <v>41</v>
      </c>
      <c r="K53" s="90"/>
    </row>
    <row r="54" spans="1:12" ht="13.5">
      <c r="A54" s="116"/>
      <c r="B54" s="88">
        <v>12</v>
      </c>
      <c r="C54" s="100">
        <v>41126</v>
      </c>
      <c r="D54" s="118"/>
      <c r="E54" s="1">
        <v>0.4166666666666667</v>
      </c>
      <c r="F54" s="2"/>
      <c r="G54" s="3" t="s">
        <v>41</v>
      </c>
      <c r="H54" s="4" t="s">
        <v>3</v>
      </c>
      <c r="I54" s="5" t="s">
        <v>45</v>
      </c>
      <c r="J54" s="2" t="s">
        <v>43</v>
      </c>
      <c r="K54" s="88"/>
      <c r="L54" t="s">
        <v>29</v>
      </c>
    </row>
    <row r="55" spans="1:11" ht="13.5">
      <c r="A55" s="116"/>
      <c r="B55" s="89"/>
      <c r="C55" s="89"/>
      <c r="D55" s="122"/>
      <c r="E55" s="11">
        <v>0.4791666666666667</v>
      </c>
      <c r="F55" s="12"/>
      <c r="G55" s="13" t="s">
        <v>40</v>
      </c>
      <c r="H55" s="14" t="s">
        <v>3</v>
      </c>
      <c r="I55" s="15" t="s">
        <v>43</v>
      </c>
      <c r="J55" s="12" t="s">
        <v>41</v>
      </c>
      <c r="K55" s="90"/>
    </row>
    <row r="56" spans="1:11" ht="13.5">
      <c r="A56" s="116"/>
      <c r="B56" s="89"/>
      <c r="C56" s="89"/>
      <c r="D56" s="118"/>
      <c r="E56" s="1">
        <v>0.4166666666666667</v>
      </c>
      <c r="F56" s="48"/>
      <c r="G56" s="49" t="s">
        <v>44</v>
      </c>
      <c r="H56" s="50" t="s">
        <v>3</v>
      </c>
      <c r="I56" s="51" t="s">
        <v>46</v>
      </c>
      <c r="J56" s="48" t="s">
        <v>47</v>
      </c>
      <c r="K56" s="88"/>
    </row>
    <row r="57" spans="1:11" ht="13.5">
      <c r="A57" s="116"/>
      <c r="B57" s="90"/>
      <c r="C57" s="90"/>
      <c r="D57" s="122"/>
      <c r="E57" s="11">
        <v>0.4791666666666667</v>
      </c>
      <c r="F57" s="12"/>
      <c r="G57" s="13" t="s">
        <v>42</v>
      </c>
      <c r="H57" s="14" t="s">
        <v>3</v>
      </c>
      <c r="I57" s="15" t="s">
        <v>47</v>
      </c>
      <c r="J57" s="12" t="s">
        <v>44</v>
      </c>
      <c r="K57" s="90"/>
    </row>
    <row r="58" spans="1:11" ht="13.5">
      <c r="A58" s="116"/>
      <c r="B58" s="88">
        <v>13</v>
      </c>
      <c r="C58" s="100">
        <v>41140</v>
      </c>
      <c r="D58" s="118"/>
      <c r="E58" s="1">
        <v>0.4166666666666667</v>
      </c>
      <c r="F58" s="2"/>
      <c r="G58" s="3" t="s">
        <v>41</v>
      </c>
      <c r="H58" s="4" t="s">
        <v>3</v>
      </c>
      <c r="I58" s="5" t="s">
        <v>44</v>
      </c>
      <c r="J58" s="2" t="s">
        <v>42</v>
      </c>
      <c r="K58" s="88"/>
    </row>
    <row r="59" spans="1:11" ht="13.5">
      <c r="A59" s="116"/>
      <c r="B59" s="89"/>
      <c r="C59" s="89"/>
      <c r="D59" s="122"/>
      <c r="E59" s="11">
        <v>0.4791666666666667</v>
      </c>
      <c r="F59" s="12"/>
      <c r="G59" s="13" t="s">
        <v>40</v>
      </c>
      <c r="H59" s="14" t="s">
        <v>3</v>
      </c>
      <c r="I59" s="15" t="s">
        <v>42</v>
      </c>
      <c r="J59" s="12" t="s">
        <v>41</v>
      </c>
      <c r="K59" s="90"/>
    </row>
    <row r="60" spans="1:11" ht="13.5">
      <c r="A60" s="116"/>
      <c r="B60" s="89"/>
      <c r="C60" s="89"/>
      <c r="D60" s="118"/>
      <c r="E60" s="1">
        <v>0.4166666666666667</v>
      </c>
      <c r="F60" s="48"/>
      <c r="G60" s="49" t="s">
        <v>45</v>
      </c>
      <c r="H60" s="50" t="s">
        <v>3</v>
      </c>
      <c r="I60" s="51" t="s">
        <v>47</v>
      </c>
      <c r="J60" s="48" t="s">
        <v>46</v>
      </c>
      <c r="K60" s="88"/>
    </row>
    <row r="61" spans="1:11" ht="13.5">
      <c r="A61" s="116"/>
      <c r="B61" s="90"/>
      <c r="C61" s="90"/>
      <c r="D61" s="122"/>
      <c r="E61" s="11">
        <v>0.4791666666666667</v>
      </c>
      <c r="F61" s="12"/>
      <c r="G61" s="13" t="s">
        <v>43</v>
      </c>
      <c r="H61" s="14" t="s">
        <v>3</v>
      </c>
      <c r="I61" s="15" t="s">
        <v>46</v>
      </c>
      <c r="J61" s="12" t="s">
        <v>45</v>
      </c>
      <c r="K61" s="90"/>
    </row>
    <row r="62" spans="1:12" ht="13.5">
      <c r="A62" s="116"/>
      <c r="B62" s="88"/>
      <c r="C62" s="100">
        <v>41175</v>
      </c>
      <c r="D62" s="118"/>
      <c r="E62" s="1">
        <v>0.4166666666666667</v>
      </c>
      <c r="F62" s="2"/>
      <c r="G62" s="3"/>
      <c r="H62" s="4" t="s">
        <v>3</v>
      </c>
      <c r="I62" s="5"/>
      <c r="J62" s="2"/>
      <c r="K62" s="88"/>
      <c r="L62" t="s">
        <v>29</v>
      </c>
    </row>
    <row r="63" spans="1:11" ht="13.5">
      <c r="A63" s="116"/>
      <c r="B63" s="89"/>
      <c r="C63" s="89"/>
      <c r="D63" s="122"/>
      <c r="E63" s="11">
        <v>0.4791666666666667</v>
      </c>
      <c r="F63" s="12"/>
      <c r="G63" s="13"/>
      <c r="H63" s="14" t="s">
        <v>3</v>
      </c>
      <c r="I63" s="15"/>
      <c r="J63" s="12"/>
      <c r="K63" s="90"/>
    </row>
    <row r="64" spans="1:11" ht="13.5">
      <c r="A64" s="116"/>
      <c r="B64" s="89"/>
      <c r="C64" s="89"/>
      <c r="D64" s="118"/>
      <c r="E64" s="1">
        <v>0.4166666666666667</v>
      </c>
      <c r="F64" s="48"/>
      <c r="G64" s="49"/>
      <c r="H64" s="50" t="s">
        <v>3</v>
      </c>
      <c r="I64" s="51"/>
      <c r="J64" s="48"/>
      <c r="K64" s="88"/>
    </row>
    <row r="65" spans="1:11" ht="13.5">
      <c r="A65" s="116"/>
      <c r="B65" s="90"/>
      <c r="C65" s="90"/>
      <c r="D65" s="122"/>
      <c r="E65" s="11">
        <v>0.4791666666666667</v>
      </c>
      <c r="F65" s="12"/>
      <c r="G65" s="13"/>
      <c r="H65" s="14" t="s">
        <v>3</v>
      </c>
      <c r="I65" s="15"/>
      <c r="J65" s="12"/>
      <c r="K65" s="90"/>
    </row>
    <row r="66" spans="1:11" ht="13.5">
      <c r="A66" s="116"/>
      <c r="B66" s="88">
        <v>14</v>
      </c>
      <c r="C66" s="100">
        <v>41196</v>
      </c>
      <c r="D66" s="118" t="s">
        <v>39</v>
      </c>
      <c r="E66" s="1">
        <v>0.4166666666666667</v>
      </c>
      <c r="F66" s="2"/>
      <c r="G66" s="3" t="s">
        <v>42</v>
      </c>
      <c r="H66" s="4" t="s">
        <v>3</v>
      </c>
      <c r="I66" s="5" t="s">
        <v>43</v>
      </c>
      <c r="J66" s="2" t="s">
        <v>44</v>
      </c>
      <c r="K66" s="129"/>
    </row>
    <row r="67" spans="1:11" ht="13.5">
      <c r="A67" s="116"/>
      <c r="B67" s="89"/>
      <c r="C67" s="89"/>
      <c r="D67" s="121"/>
      <c r="E67" s="6">
        <v>0.4791666666666667</v>
      </c>
      <c r="F67" s="7"/>
      <c r="G67" s="8" t="s">
        <v>44</v>
      </c>
      <c r="H67" s="9" t="s">
        <v>3</v>
      </c>
      <c r="I67" s="10" t="s">
        <v>45</v>
      </c>
      <c r="J67" s="7" t="s">
        <v>43</v>
      </c>
      <c r="K67" s="123"/>
    </row>
    <row r="68" spans="1:11" ht="13.5">
      <c r="A68" s="116"/>
      <c r="B68" s="89"/>
      <c r="C68" s="89"/>
      <c r="D68" s="121"/>
      <c r="E68" s="26">
        <v>0.5416666666666666</v>
      </c>
      <c r="F68" s="27"/>
      <c r="G68" s="28" t="s">
        <v>40</v>
      </c>
      <c r="H68" s="29" t="s">
        <v>3</v>
      </c>
      <c r="I68" s="30" t="s">
        <v>41</v>
      </c>
      <c r="J68" s="27" t="s">
        <v>47</v>
      </c>
      <c r="K68" s="123"/>
    </row>
    <row r="69" spans="1:11" ht="13.5">
      <c r="A69" s="117"/>
      <c r="B69" s="90"/>
      <c r="C69" s="90"/>
      <c r="D69" s="122"/>
      <c r="E69" s="11">
        <v>0.6041666666666666</v>
      </c>
      <c r="F69" s="12"/>
      <c r="G69" s="13" t="s">
        <v>46</v>
      </c>
      <c r="H69" s="14" t="s">
        <v>3</v>
      </c>
      <c r="I69" s="15" t="s">
        <v>47</v>
      </c>
      <c r="J69" s="12" t="s">
        <v>40</v>
      </c>
      <c r="K69" s="124"/>
    </row>
    <row r="73" spans="9:10" ht="13.5">
      <c r="I73" t="s">
        <v>50</v>
      </c>
      <c r="J73">
        <f>COUNTIF($J$2:$J$69,"①")</f>
        <v>7</v>
      </c>
    </row>
    <row r="74" spans="9:10" ht="13.5">
      <c r="I74" t="s">
        <v>54</v>
      </c>
      <c r="J74">
        <f>COUNTIF($J$2:$J$69,"②")</f>
        <v>7</v>
      </c>
    </row>
    <row r="75" spans="9:10" ht="13.5">
      <c r="I75" t="s">
        <v>52</v>
      </c>
      <c r="J75">
        <f>COUNTIF($J$2:$J$69,"③")</f>
        <v>7</v>
      </c>
    </row>
    <row r="76" spans="9:10" ht="13.5">
      <c r="I76" t="s">
        <v>49</v>
      </c>
      <c r="J76">
        <f>COUNTIF($J$2:$J$69,"④")</f>
        <v>7</v>
      </c>
    </row>
    <row r="77" spans="9:10" ht="13.5">
      <c r="I77" t="s">
        <v>51</v>
      </c>
      <c r="J77">
        <f>COUNTIF($J$2:$J$69,"⑤")</f>
        <v>7</v>
      </c>
    </row>
    <row r="78" spans="9:10" ht="13.5">
      <c r="I78" t="s">
        <v>48</v>
      </c>
      <c r="J78">
        <f>COUNTIF($J$2:$J$69,"⑥")</f>
        <v>7</v>
      </c>
    </row>
    <row r="79" spans="9:10" ht="13.5">
      <c r="I79" t="s">
        <v>53</v>
      </c>
      <c r="J79">
        <f>COUNTIF($J$2:$J$69,"⑦")</f>
        <v>7</v>
      </c>
    </row>
    <row r="80" spans="9:10" ht="13.5">
      <c r="I80" t="s">
        <v>47</v>
      </c>
      <c r="J80">
        <f>COUNTIF($J$2:$J$69,"⑧")</f>
        <v>7</v>
      </c>
    </row>
  </sheetData>
  <sheetProtection/>
  <mergeCells count="103">
    <mergeCell ref="G1:I1"/>
    <mergeCell ref="A2:A33"/>
    <mergeCell ref="B2:B5"/>
    <mergeCell ref="C2:C5"/>
    <mergeCell ref="B6:B9"/>
    <mergeCell ref="C6:C9"/>
    <mergeCell ref="D22:D23"/>
    <mergeCell ref="B26:B29"/>
    <mergeCell ref="C26:C29"/>
    <mergeCell ref="B30:B33"/>
    <mergeCell ref="B10:B13"/>
    <mergeCell ref="C10:C13"/>
    <mergeCell ref="B14:B17"/>
    <mergeCell ref="C14:C17"/>
    <mergeCell ref="D14:D15"/>
    <mergeCell ref="K14:K15"/>
    <mergeCell ref="D16:D17"/>
    <mergeCell ref="K16:K17"/>
    <mergeCell ref="C30:C33"/>
    <mergeCell ref="B18:B21"/>
    <mergeCell ref="C18:C21"/>
    <mergeCell ref="B22:B25"/>
    <mergeCell ref="C22:C25"/>
    <mergeCell ref="C42:C45"/>
    <mergeCell ref="B46:B49"/>
    <mergeCell ref="C46:C49"/>
    <mergeCell ref="A34:A69"/>
    <mergeCell ref="B34:B37"/>
    <mergeCell ref="C34:C37"/>
    <mergeCell ref="B38:B41"/>
    <mergeCell ref="C38:C41"/>
    <mergeCell ref="B42:B45"/>
    <mergeCell ref="B62:B65"/>
    <mergeCell ref="C62:C65"/>
    <mergeCell ref="B50:B53"/>
    <mergeCell ref="C50:C53"/>
    <mergeCell ref="B54:B57"/>
    <mergeCell ref="C54:C57"/>
    <mergeCell ref="B66:B69"/>
    <mergeCell ref="C66:C69"/>
    <mergeCell ref="B58:B61"/>
    <mergeCell ref="C58:C61"/>
    <mergeCell ref="D2:D3"/>
    <mergeCell ref="K2:K3"/>
    <mergeCell ref="D4:D5"/>
    <mergeCell ref="K4:K5"/>
    <mergeCell ref="D6:D7"/>
    <mergeCell ref="K6:K7"/>
    <mergeCell ref="D8:D9"/>
    <mergeCell ref="K8:K9"/>
    <mergeCell ref="D10:D11"/>
    <mergeCell ref="K10:K11"/>
    <mergeCell ref="D12:D13"/>
    <mergeCell ref="K12:K13"/>
    <mergeCell ref="K18:K19"/>
    <mergeCell ref="D20:D21"/>
    <mergeCell ref="K20:K21"/>
    <mergeCell ref="D24:D25"/>
    <mergeCell ref="K24:K25"/>
    <mergeCell ref="D26:D27"/>
    <mergeCell ref="K26:K27"/>
    <mergeCell ref="K22:K23"/>
    <mergeCell ref="D18:D19"/>
    <mergeCell ref="D28:D29"/>
    <mergeCell ref="K28:K29"/>
    <mergeCell ref="D30:D31"/>
    <mergeCell ref="K30:K31"/>
    <mergeCell ref="D32:D33"/>
    <mergeCell ref="K32:K33"/>
    <mergeCell ref="D34:D35"/>
    <mergeCell ref="K34:K35"/>
    <mergeCell ref="D36:D37"/>
    <mergeCell ref="K36:K37"/>
    <mergeCell ref="D38:D39"/>
    <mergeCell ref="K38:K39"/>
    <mergeCell ref="D40:D41"/>
    <mergeCell ref="K40:K41"/>
    <mergeCell ref="D42:D43"/>
    <mergeCell ref="K42:K43"/>
    <mergeCell ref="D44:D45"/>
    <mergeCell ref="K44:K45"/>
    <mergeCell ref="D46:D47"/>
    <mergeCell ref="K46:K47"/>
    <mergeCell ref="D48:D49"/>
    <mergeCell ref="K48:K49"/>
    <mergeCell ref="D50:D51"/>
    <mergeCell ref="K50:K51"/>
    <mergeCell ref="D52:D53"/>
    <mergeCell ref="K52:K53"/>
    <mergeCell ref="D54:D55"/>
    <mergeCell ref="K54:K55"/>
    <mergeCell ref="D56:D57"/>
    <mergeCell ref="K56:K57"/>
    <mergeCell ref="D58:D59"/>
    <mergeCell ref="K58:K59"/>
    <mergeCell ref="D66:D69"/>
    <mergeCell ref="K66:K69"/>
    <mergeCell ref="D60:D61"/>
    <mergeCell ref="K60:K61"/>
    <mergeCell ref="D62:D63"/>
    <mergeCell ref="K62:K63"/>
    <mergeCell ref="D64:D65"/>
    <mergeCell ref="K64:K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kiyo</cp:lastModifiedBy>
  <cp:lastPrinted>2012-03-17T12:40:10Z</cp:lastPrinted>
  <dcterms:created xsi:type="dcterms:W3CDTF">2012-02-06T10:48:16Z</dcterms:created>
  <dcterms:modified xsi:type="dcterms:W3CDTF">2012-03-18T06:26:12Z</dcterms:modified>
  <cp:category/>
  <cp:version/>
  <cp:contentType/>
  <cp:contentStatus/>
</cp:coreProperties>
</file>